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FINANCIERO\LOTAIP-NOVIEMBRE-2023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I3" i="2" l="1"/>
  <c r="M3" i="2" s="1"/>
  <c r="I4" i="2"/>
  <c r="M4" i="2" s="1"/>
  <c r="I5" i="2"/>
  <c r="M5" i="2" s="1"/>
  <c r="I6" i="2"/>
  <c r="I7" i="2"/>
  <c r="M7" i="2" s="1"/>
  <c r="I8" i="2"/>
  <c r="M8" i="2" s="1"/>
  <c r="I9" i="2"/>
  <c r="M9" i="2" s="1"/>
  <c r="I10" i="2"/>
  <c r="M10" i="2" s="1"/>
  <c r="I11" i="2"/>
  <c r="M11" i="2" s="1"/>
  <c r="I12" i="2"/>
  <c r="M12" i="2" s="1"/>
  <c r="I13" i="2"/>
  <c r="M13" i="2" s="1"/>
  <c r="I14" i="2"/>
  <c r="I15" i="2"/>
  <c r="M15" i="2" s="1"/>
  <c r="I16" i="2"/>
  <c r="M16" i="2" s="1"/>
  <c r="I17" i="2"/>
  <c r="M17" i="2" s="1"/>
  <c r="I18" i="2"/>
  <c r="M18" i="2" s="1"/>
  <c r="I19" i="2"/>
  <c r="J19" i="2" s="1"/>
  <c r="I20" i="2"/>
  <c r="J20" i="2" s="1"/>
  <c r="I21" i="2"/>
  <c r="I22" i="2"/>
  <c r="M22" i="2" s="1"/>
  <c r="I23" i="2"/>
  <c r="M23" i="2" s="1"/>
  <c r="I24" i="2"/>
  <c r="M24" i="2" s="1"/>
  <c r="I25" i="2"/>
  <c r="M25" i="2" s="1"/>
  <c r="I26" i="2"/>
  <c r="M26" i="2" s="1"/>
  <c r="I27" i="2"/>
  <c r="I28" i="2"/>
  <c r="I29" i="2"/>
  <c r="M29" i="2" s="1"/>
  <c r="I30" i="2"/>
  <c r="M30" i="2" s="1"/>
  <c r="I31" i="2"/>
  <c r="M31" i="2" s="1"/>
  <c r="I32" i="2"/>
  <c r="M32" i="2" s="1"/>
  <c r="I33" i="2"/>
  <c r="M33" i="2" s="1"/>
  <c r="I34" i="2"/>
  <c r="M34" i="2" s="1"/>
  <c r="I35" i="2"/>
  <c r="I36" i="2"/>
  <c r="M36" i="2" s="1"/>
  <c r="I37" i="2"/>
  <c r="M37" i="2" s="1"/>
  <c r="I38" i="2"/>
  <c r="M38" i="2" s="1"/>
  <c r="I39" i="2"/>
  <c r="I40" i="2"/>
  <c r="M40" i="2" s="1"/>
  <c r="I41" i="2"/>
  <c r="M41" i="2" s="1"/>
  <c r="I42" i="2"/>
  <c r="M42" i="2" s="1"/>
  <c r="I43" i="2"/>
  <c r="M43" i="2" s="1"/>
  <c r="I44" i="2"/>
  <c r="M44" i="2" s="1"/>
  <c r="I45" i="2"/>
  <c r="M45" i="2" s="1"/>
  <c r="I46" i="2"/>
  <c r="M46" i="2" s="1"/>
  <c r="I47" i="2"/>
  <c r="M47" i="2" s="1"/>
  <c r="I48" i="2"/>
  <c r="I49" i="2"/>
  <c r="I50" i="2"/>
  <c r="M50" i="2" s="1"/>
  <c r="I51" i="2"/>
  <c r="I52" i="2"/>
  <c r="I53" i="2"/>
  <c r="M53" i="2" s="1"/>
  <c r="I54" i="2"/>
  <c r="I55" i="2"/>
  <c r="I56" i="2"/>
  <c r="I57" i="2"/>
  <c r="I58" i="2"/>
  <c r="M58" i="2" s="1"/>
  <c r="I59" i="2"/>
  <c r="M59" i="2" s="1"/>
  <c r="I60" i="2"/>
  <c r="M60" i="2" s="1"/>
  <c r="I61" i="2"/>
  <c r="M61" i="2" s="1"/>
  <c r="I62" i="2"/>
  <c r="M62" i="2" s="1"/>
  <c r="I63" i="2"/>
  <c r="I64" i="2"/>
  <c r="M64" i="2" s="1"/>
  <c r="I65" i="2"/>
  <c r="M65" i="2" s="1"/>
  <c r="I66" i="2"/>
  <c r="J66" i="2" s="1"/>
  <c r="I67" i="2"/>
  <c r="M67" i="2" s="1"/>
  <c r="I68" i="2"/>
  <c r="M68" i="2" s="1"/>
  <c r="I69" i="2"/>
  <c r="M69" i="2" s="1"/>
  <c r="I70" i="2"/>
  <c r="M70" i="2" s="1"/>
  <c r="I71" i="2"/>
  <c r="I72" i="2"/>
  <c r="I73" i="2"/>
  <c r="I74" i="2"/>
  <c r="M74" i="2" s="1"/>
  <c r="I75" i="2"/>
  <c r="I76" i="2"/>
  <c r="I77" i="2"/>
  <c r="M77" i="2" s="1"/>
  <c r="I78" i="2"/>
  <c r="I79" i="2"/>
  <c r="M79" i="2" s="1"/>
  <c r="I80" i="2"/>
  <c r="M80" i="2" s="1"/>
  <c r="I81" i="2"/>
  <c r="I82" i="2"/>
  <c r="I83" i="2"/>
  <c r="I84" i="2"/>
  <c r="M84" i="2" s="1"/>
  <c r="I85" i="2"/>
  <c r="M85" i="2" s="1"/>
  <c r="I86" i="2"/>
  <c r="I87" i="2"/>
  <c r="I88" i="2"/>
  <c r="M88" i="2" s="1"/>
  <c r="I89" i="2"/>
  <c r="M89" i="2" s="1"/>
  <c r="I90" i="2"/>
  <c r="I91" i="2"/>
  <c r="M91" i="2" s="1"/>
  <c r="I92" i="2"/>
  <c r="I93" i="2"/>
  <c r="M93" i="2" s="1"/>
  <c r="I94" i="2"/>
  <c r="M94" i="2" s="1"/>
  <c r="I95" i="2"/>
  <c r="I96" i="2"/>
  <c r="M96" i="2" s="1"/>
  <c r="I97" i="2"/>
  <c r="M97" i="2" s="1"/>
  <c r="I98" i="2"/>
  <c r="I99" i="2"/>
  <c r="I100" i="2"/>
  <c r="M100" i="2" s="1"/>
  <c r="I101" i="2"/>
  <c r="I102" i="2"/>
  <c r="I103" i="2"/>
  <c r="I104" i="2"/>
  <c r="M104" i="2" s="1"/>
  <c r="I105" i="2"/>
  <c r="I106" i="2"/>
  <c r="I107" i="2"/>
  <c r="I108" i="2"/>
  <c r="I109" i="2"/>
  <c r="M109" i="2" s="1"/>
  <c r="I110" i="2"/>
  <c r="M110" i="2" s="1"/>
  <c r="I111" i="2"/>
  <c r="M111" i="2" s="1"/>
  <c r="I112" i="2"/>
  <c r="M112" i="2" s="1"/>
  <c r="I113" i="2"/>
  <c r="M113" i="2" s="1"/>
  <c r="I114" i="2"/>
  <c r="M114" i="2" s="1"/>
  <c r="I115" i="2"/>
  <c r="M115" i="2" s="1"/>
  <c r="I116" i="2"/>
  <c r="M116" i="2" s="1"/>
  <c r="I117" i="2"/>
  <c r="M117" i="2" s="1"/>
  <c r="I118" i="2"/>
  <c r="M118" i="2" s="1"/>
  <c r="I119" i="2"/>
  <c r="M119" i="2" s="1"/>
  <c r="I120" i="2"/>
  <c r="M120" i="2" s="1"/>
  <c r="I121" i="2"/>
  <c r="M121" i="2" s="1"/>
  <c r="I122" i="2"/>
  <c r="M122" i="2" s="1"/>
  <c r="I123" i="2"/>
  <c r="I124" i="2"/>
  <c r="I125" i="2"/>
  <c r="M125" i="2" s="1"/>
  <c r="I126" i="2"/>
  <c r="I127" i="2"/>
  <c r="I2" i="2"/>
  <c r="N44" i="2"/>
  <c r="N80" i="2"/>
  <c r="K103" i="2"/>
  <c r="K124" i="2"/>
  <c r="F3" i="2"/>
  <c r="K3" i="2" s="1"/>
  <c r="F4" i="2"/>
  <c r="K4" i="2" s="1"/>
  <c r="F5" i="2"/>
  <c r="N5" i="2" s="1"/>
  <c r="F6" i="2"/>
  <c r="K6" i="2" s="1"/>
  <c r="F7" i="2"/>
  <c r="K7" i="2" s="1"/>
  <c r="F8" i="2"/>
  <c r="N8" i="2" s="1"/>
  <c r="F9" i="2"/>
  <c r="K9" i="2" s="1"/>
  <c r="F10" i="2"/>
  <c r="N10" i="2" s="1"/>
  <c r="F11" i="2"/>
  <c r="F12" i="2"/>
  <c r="K12" i="2" s="1"/>
  <c r="F13" i="2"/>
  <c r="N13" i="2" s="1"/>
  <c r="F14" i="2"/>
  <c r="F15" i="2"/>
  <c r="K15" i="2" s="1"/>
  <c r="F16" i="2"/>
  <c r="L16" i="2" s="1"/>
  <c r="F17" i="2"/>
  <c r="L17" i="2" s="1"/>
  <c r="F18" i="2"/>
  <c r="N18" i="2" s="1"/>
  <c r="F19" i="2"/>
  <c r="K19" i="2" s="1"/>
  <c r="F20" i="2"/>
  <c r="N20" i="2" s="1"/>
  <c r="F21" i="2"/>
  <c r="K21" i="2" s="1"/>
  <c r="F22" i="2"/>
  <c r="N22" i="2" s="1"/>
  <c r="F23" i="2"/>
  <c r="F24" i="2"/>
  <c r="N24" i="2" s="1"/>
  <c r="F25" i="2"/>
  <c r="L25" i="2" s="1"/>
  <c r="F26" i="2"/>
  <c r="N26" i="2" s="1"/>
  <c r="F27" i="2"/>
  <c r="K27" i="2" s="1"/>
  <c r="F28" i="2"/>
  <c r="K28" i="2" s="1"/>
  <c r="F29" i="2"/>
  <c r="L29" i="2" s="1"/>
  <c r="F30" i="2"/>
  <c r="N30" i="2" s="1"/>
  <c r="F31" i="2"/>
  <c r="F32" i="2"/>
  <c r="K32" i="2" s="1"/>
  <c r="F33" i="2"/>
  <c r="N33" i="2" s="1"/>
  <c r="F34" i="2"/>
  <c r="L34" i="2" s="1"/>
  <c r="F35" i="2"/>
  <c r="K35" i="2" s="1"/>
  <c r="F36" i="2"/>
  <c r="K36" i="2" s="1"/>
  <c r="F37" i="2"/>
  <c r="L37" i="2" s="1"/>
  <c r="F38" i="2"/>
  <c r="K38" i="2" s="1"/>
  <c r="F39" i="2"/>
  <c r="N39" i="2" s="1"/>
  <c r="F40" i="2"/>
  <c r="L40" i="2" s="1"/>
  <c r="F41" i="2"/>
  <c r="F42" i="2"/>
  <c r="N42" i="2" s="1"/>
  <c r="F43" i="2"/>
  <c r="K43" i="2" s="1"/>
  <c r="F44" i="2"/>
  <c r="L44" i="2" s="1"/>
  <c r="F45" i="2"/>
  <c r="L45" i="2" s="1"/>
  <c r="F46" i="2"/>
  <c r="L46" i="2" s="1"/>
  <c r="F47" i="2"/>
  <c r="K47" i="2" s="1"/>
  <c r="F48" i="2"/>
  <c r="L48" i="2" s="1"/>
  <c r="F49" i="2"/>
  <c r="K49" i="2" s="1"/>
  <c r="F50" i="2"/>
  <c r="N50" i="2" s="1"/>
  <c r="F51" i="2"/>
  <c r="N51" i="2" s="1"/>
  <c r="F52" i="2"/>
  <c r="K52" i="2" s="1"/>
  <c r="F53" i="2"/>
  <c r="L53" i="2" s="1"/>
  <c r="F54" i="2"/>
  <c r="F55" i="2"/>
  <c r="K55" i="2" s="1"/>
  <c r="F56" i="2"/>
  <c r="N56" i="2" s="1"/>
  <c r="F57" i="2"/>
  <c r="F58" i="2"/>
  <c r="N58" i="2" s="1"/>
  <c r="F59" i="2"/>
  <c r="F60" i="2"/>
  <c r="K60" i="2" s="1"/>
  <c r="F61" i="2"/>
  <c r="N61" i="2" s="1"/>
  <c r="F62" i="2"/>
  <c r="F63" i="2"/>
  <c r="F64" i="2"/>
  <c r="F65" i="2"/>
  <c r="K65" i="2" s="1"/>
  <c r="F66" i="2"/>
  <c r="N66" i="2" s="1"/>
  <c r="F67" i="2"/>
  <c r="K67" i="2" s="1"/>
  <c r="F68" i="2"/>
  <c r="K68" i="2" s="1"/>
  <c r="F69" i="2"/>
  <c r="N69" i="2" s="1"/>
  <c r="F70" i="2"/>
  <c r="F71" i="2"/>
  <c r="F72" i="2"/>
  <c r="L72" i="2" s="1"/>
  <c r="F73" i="2"/>
  <c r="L73" i="2" s="1"/>
  <c r="F74" i="2"/>
  <c r="K74" i="2" s="1"/>
  <c r="F75" i="2"/>
  <c r="N75" i="2" s="1"/>
  <c r="F76" i="2"/>
  <c r="N76" i="2" s="1"/>
  <c r="F77" i="2"/>
  <c r="N77" i="2" s="1"/>
  <c r="F78" i="2"/>
  <c r="F79" i="2"/>
  <c r="K79" i="2" s="1"/>
  <c r="F80" i="2"/>
  <c r="K80" i="2" s="1"/>
  <c r="F81" i="2"/>
  <c r="N81" i="2" s="1"/>
  <c r="F82" i="2"/>
  <c r="K82" i="2" s="1"/>
  <c r="F83" i="2"/>
  <c r="K83" i="2" s="1"/>
  <c r="F84" i="2"/>
  <c r="K84" i="2" s="1"/>
  <c r="F85" i="2"/>
  <c r="L85" i="2" s="1"/>
  <c r="F86" i="2"/>
  <c r="N86" i="2" s="1"/>
  <c r="F87" i="2"/>
  <c r="F88" i="2"/>
  <c r="L88" i="2" s="1"/>
  <c r="F89" i="2"/>
  <c r="K89" i="2" s="1"/>
  <c r="F90" i="2"/>
  <c r="N90" i="2" s="1"/>
  <c r="F91" i="2"/>
  <c r="K91" i="2" s="1"/>
  <c r="F92" i="2"/>
  <c r="K92" i="2" s="1"/>
  <c r="F93" i="2"/>
  <c r="L93" i="2" s="1"/>
  <c r="F94" i="2"/>
  <c r="L94" i="2" s="1"/>
  <c r="F95" i="2"/>
  <c r="K95" i="2" s="1"/>
  <c r="F96" i="2"/>
  <c r="L96" i="2" s="1"/>
  <c r="F97" i="2"/>
  <c r="K97" i="2" s="1"/>
  <c r="F98" i="2"/>
  <c r="N98" i="2" s="1"/>
  <c r="F99" i="2"/>
  <c r="N99" i="2" s="1"/>
  <c r="F100" i="2"/>
  <c r="K100" i="2" s="1"/>
  <c r="F101" i="2"/>
  <c r="N101" i="2" s="1"/>
  <c r="F102" i="2"/>
  <c r="F103" i="2"/>
  <c r="N103" i="2" s="1"/>
  <c r="F104" i="2"/>
  <c r="L104" i="2" s="1"/>
  <c r="F105" i="2"/>
  <c r="F106" i="2"/>
  <c r="N106" i="2" s="1"/>
  <c r="F107" i="2"/>
  <c r="N107" i="2" s="1"/>
  <c r="F108" i="2"/>
  <c r="K108" i="2" s="1"/>
  <c r="F109" i="2"/>
  <c r="L109" i="2" s="1"/>
  <c r="F110" i="2"/>
  <c r="K110" i="2" s="1"/>
  <c r="F111" i="2"/>
  <c r="K111" i="2" s="1"/>
  <c r="F112" i="2"/>
  <c r="L112" i="2" s="1"/>
  <c r="F113" i="2"/>
  <c r="K113" i="2" s="1"/>
  <c r="F114" i="2"/>
  <c r="K114" i="2" s="1"/>
  <c r="F115" i="2"/>
  <c r="K115" i="2" s="1"/>
  <c r="F116" i="2"/>
  <c r="K116" i="2" s="1"/>
  <c r="F117" i="2"/>
  <c r="L117" i="2" s="1"/>
  <c r="F118" i="2"/>
  <c r="N118" i="2" s="1"/>
  <c r="F119" i="2"/>
  <c r="F120" i="2"/>
  <c r="N120" i="2" s="1"/>
  <c r="F121" i="2"/>
  <c r="L121" i="2" s="1"/>
  <c r="F122" i="2"/>
  <c r="K122" i="2" s="1"/>
  <c r="F123" i="2"/>
  <c r="N123" i="2" s="1"/>
  <c r="F124" i="2"/>
  <c r="L124" i="2" s="1"/>
  <c r="F125" i="2"/>
  <c r="L125" i="2" s="1"/>
  <c r="F126" i="2"/>
  <c r="F127" i="2"/>
  <c r="N127" i="2" s="1"/>
  <c r="F2" i="2"/>
  <c r="M14" i="2" l="1"/>
  <c r="J14" i="2"/>
  <c r="J105" i="2"/>
  <c r="M105" i="2" s="1"/>
  <c r="M57" i="2"/>
  <c r="J57" i="2"/>
  <c r="J49" i="2"/>
  <c r="M49" i="2" s="1"/>
  <c r="M21" i="2"/>
  <c r="J21" i="2"/>
  <c r="N2" i="2"/>
  <c r="K2" i="2"/>
  <c r="K44" i="2"/>
  <c r="J56" i="2"/>
  <c r="M56" i="2" s="1"/>
  <c r="M52" i="2"/>
  <c r="J52" i="2"/>
  <c r="J48" i="2"/>
  <c r="M48" i="2" s="1"/>
  <c r="M54" i="2"/>
  <c r="J54" i="2"/>
  <c r="K20" i="2"/>
  <c r="J107" i="2"/>
  <c r="M107" i="2" s="1"/>
  <c r="L103" i="2"/>
  <c r="L95" i="2"/>
  <c r="L75" i="2"/>
  <c r="M63" i="2"/>
  <c r="J63" i="2"/>
  <c r="L55" i="2"/>
  <c r="J55" i="2"/>
  <c r="L51" i="2"/>
  <c r="J51" i="2"/>
  <c r="L39" i="2"/>
  <c r="L35" i="2"/>
  <c r="L27" i="2"/>
  <c r="K76" i="2"/>
  <c r="N32" i="2"/>
  <c r="L123" i="2"/>
  <c r="J123" i="2"/>
  <c r="M123" i="2" s="1"/>
  <c r="K117" i="2"/>
  <c r="K96" i="2"/>
  <c r="K73" i="2"/>
  <c r="L80" i="2"/>
  <c r="N27" i="2"/>
  <c r="J106" i="2"/>
  <c r="M106" i="2" s="1"/>
  <c r="J102" i="2"/>
  <c r="M102" i="2" s="1"/>
  <c r="J82" i="2"/>
  <c r="M82" i="2" s="1"/>
  <c r="J78" i="2"/>
  <c r="M78" i="2" s="1"/>
  <c r="J99" i="2"/>
  <c r="M99" i="2" s="1"/>
  <c r="K112" i="2"/>
  <c r="K25" i="2"/>
  <c r="N97" i="2"/>
  <c r="N53" i="2"/>
  <c r="N36" i="2"/>
  <c r="N19" i="2"/>
  <c r="J101" i="2"/>
  <c r="M101" i="2" s="1"/>
  <c r="K125" i="2"/>
  <c r="K104" i="2"/>
  <c r="K48" i="2"/>
  <c r="K24" i="2"/>
  <c r="N95" i="2"/>
  <c r="N47" i="2"/>
  <c r="L33" i="2"/>
  <c r="J124" i="2"/>
  <c r="M124" i="2" s="1"/>
  <c r="J108" i="2"/>
  <c r="M108" i="2" s="1"/>
  <c r="J92" i="2"/>
  <c r="M92" i="2" s="1"/>
  <c r="L19" i="2"/>
  <c r="J127" i="2"/>
  <c r="M127" i="2" s="1"/>
  <c r="J126" i="2"/>
  <c r="M126" i="2" s="1"/>
  <c r="M98" i="2"/>
  <c r="J98" i="2"/>
  <c r="L89" i="2"/>
  <c r="J87" i="2"/>
  <c r="M87" i="2" s="1"/>
  <c r="M83" i="2"/>
  <c r="J73" i="2"/>
  <c r="M73" i="2" s="1"/>
  <c r="J72" i="2"/>
  <c r="M72" i="2" s="1"/>
  <c r="J71" i="2"/>
  <c r="L57" i="2"/>
  <c r="L54" i="2"/>
  <c r="L41" i="2"/>
  <c r="L105" i="2"/>
  <c r="L102" i="2"/>
  <c r="L78" i="2"/>
  <c r="L70" i="2"/>
  <c r="L49" i="2"/>
  <c r="L118" i="2"/>
  <c r="L114" i="2"/>
  <c r="N74" i="2"/>
  <c r="L50" i="2"/>
  <c r="M103" i="2"/>
  <c r="M55" i="2"/>
  <c r="M39" i="2"/>
  <c r="M35" i="2"/>
  <c r="M27" i="2"/>
  <c r="K109" i="2"/>
  <c r="K102" i="2"/>
  <c r="K86" i="2"/>
  <c r="K53" i="2"/>
  <c r="K39" i="2"/>
  <c r="K34" i="2"/>
  <c r="K29" i="2"/>
  <c r="N124" i="2"/>
  <c r="N117" i="2"/>
  <c r="L113" i="2"/>
  <c r="L110" i="2"/>
  <c r="N102" i="2"/>
  <c r="L97" i="2"/>
  <c r="N94" i="2"/>
  <c r="N85" i="2"/>
  <c r="L74" i="2"/>
  <c r="N55" i="2"/>
  <c r="N49" i="2"/>
  <c r="L47" i="2"/>
  <c r="N34" i="2"/>
  <c r="N25" i="2"/>
  <c r="N21" i="2"/>
  <c r="N9" i="2"/>
  <c r="L90" i="2"/>
  <c r="L86" i="2"/>
  <c r="L66" i="2"/>
  <c r="L6" i="2"/>
  <c r="M90" i="2"/>
  <c r="M86" i="2"/>
  <c r="M66" i="2"/>
  <c r="M6" i="2"/>
  <c r="K54" i="2"/>
  <c r="N110" i="2"/>
  <c r="M95" i="2"/>
  <c r="M75" i="2"/>
  <c r="M51" i="2"/>
  <c r="K123" i="2"/>
  <c r="K105" i="2"/>
  <c r="K99" i="2"/>
  <c r="K94" i="2"/>
  <c r="K85" i="2"/>
  <c r="K75" i="2"/>
  <c r="K66" i="2"/>
  <c r="K51" i="2"/>
  <c r="K37" i="2"/>
  <c r="K33" i="2"/>
  <c r="K22" i="2"/>
  <c r="N112" i="2"/>
  <c r="N105" i="2"/>
  <c r="N96" i="2"/>
  <c r="N73" i="2"/>
  <c r="N54" i="2"/>
  <c r="N48" i="2"/>
  <c r="N45" i="2"/>
  <c r="N29" i="2"/>
  <c r="L21" i="2"/>
  <c r="N6" i="2"/>
  <c r="L81" i="2"/>
  <c r="M81" i="2"/>
  <c r="K30" i="2"/>
  <c r="M19" i="2"/>
  <c r="L119" i="2"/>
  <c r="L115" i="2"/>
  <c r="L71" i="2"/>
  <c r="L67" i="2"/>
  <c r="L59" i="2"/>
  <c r="L31" i="2"/>
  <c r="L23" i="2"/>
  <c r="L11" i="2"/>
  <c r="K118" i="2"/>
  <c r="K90" i="2"/>
  <c r="K81" i="2"/>
  <c r="K50" i="2"/>
  <c r="K45" i="2"/>
  <c r="K8" i="2"/>
  <c r="N114" i="2"/>
  <c r="L99" i="2"/>
  <c r="L76" i="2"/>
  <c r="L28" i="2"/>
  <c r="L20" i="2"/>
  <c r="M76" i="2"/>
  <c r="M28" i="2"/>
  <c r="M20" i="2"/>
  <c r="N122" i="2"/>
  <c r="L122" i="2"/>
  <c r="K121" i="2"/>
  <c r="N121" i="2"/>
  <c r="N109" i="2"/>
  <c r="K107" i="2"/>
  <c r="L107" i="2"/>
  <c r="K101" i="2"/>
  <c r="K93" i="2"/>
  <c r="N93" i="2"/>
  <c r="N91" i="2"/>
  <c r="L91" i="2"/>
  <c r="N89" i="2"/>
  <c r="N82" i="2"/>
  <c r="L82" i="2"/>
  <c r="K77" i="2"/>
  <c r="K69" i="2"/>
  <c r="N65" i="2"/>
  <c r="K61" i="2"/>
  <c r="K59" i="2"/>
  <c r="K56" i="2"/>
  <c r="L56" i="2"/>
  <c r="N57" i="2"/>
  <c r="K57" i="2"/>
  <c r="N43" i="2"/>
  <c r="L43" i="2"/>
  <c r="N41" i="2"/>
  <c r="K41" i="2"/>
  <c r="N38" i="2"/>
  <c r="L38" i="2"/>
  <c r="L36" i="2"/>
  <c r="L32" i="2"/>
  <c r="L30" i="2"/>
  <c r="K26" i="2"/>
  <c r="L26" i="2"/>
  <c r="K23" i="2"/>
  <c r="N23" i="2"/>
  <c r="L22" i="2"/>
  <c r="N17" i="2"/>
  <c r="K17" i="2"/>
  <c r="N15" i="2"/>
  <c r="L15" i="2"/>
  <c r="K11" i="2"/>
  <c r="L126" i="2"/>
  <c r="L87" i="2"/>
  <c r="L65" i="2"/>
  <c r="L64" i="2"/>
  <c r="L63" i="2"/>
  <c r="L62" i="2"/>
  <c r="L24" i="2"/>
  <c r="L14" i="2"/>
  <c r="L9" i="2"/>
  <c r="L8" i="2"/>
  <c r="L3" i="2"/>
  <c r="M2" i="2"/>
  <c r="N83" i="2"/>
  <c r="L83" i="2"/>
  <c r="L2" i="2"/>
  <c r="N125" i="2"/>
  <c r="N111" i="2"/>
  <c r="L101" i="2"/>
  <c r="N87" i="2"/>
  <c r="N79" i="2"/>
  <c r="L77" i="2"/>
  <c r="N71" i="2"/>
  <c r="L69" i="2"/>
  <c r="N63" i="2"/>
  <c r="L61" i="2"/>
  <c r="N31" i="2"/>
  <c r="L13" i="2"/>
  <c r="N7" i="2"/>
  <c r="L5" i="2"/>
  <c r="K106" i="2"/>
  <c r="K98" i="2"/>
  <c r="K58" i="2"/>
  <c r="K42" i="2"/>
  <c r="K18" i="2"/>
  <c r="K10" i="2"/>
  <c r="L120" i="2"/>
  <c r="N108" i="2"/>
  <c r="L106" i="2"/>
  <c r="N100" i="2"/>
  <c r="L98" i="2"/>
  <c r="N92" i="2"/>
  <c r="N84" i="2"/>
  <c r="N68" i="2"/>
  <c r="N60" i="2"/>
  <c r="L58" i="2"/>
  <c r="N52" i="2"/>
  <c r="L42" i="2"/>
  <c r="L18" i="2"/>
  <c r="N12" i="2"/>
  <c r="L10" i="2"/>
  <c r="N4" i="2"/>
  <c r="L111" i="2"/>
  <c r="L7" i="2"/>
  <c r="K120" i="2"/>
  <c r="K88" i="2"/>
  <c r="K72" i="2"/>
  <c r="K64" i="2"/>
  <c r="K40" i="2"/>
  <c r="K16" i="2"/>
  <c r="L108" i="2"/>
  <c r="L100" i="2"/>
  <c r="L92" i="2"/>
  <c r="L84" i="2"/>
  <c r="N78" i="2"/>
  <c r="N70" i="2"/>
  <c r="L68" i="2"/>
  <c r="N62" i="2"/>
  <c r="L60" i="2"/>
  <c r="L52" i="2"/>
  <c r="N46" i="2"/>
  <c r="N14" i="2"/>
  <c r="L12" i="2"/>
  <c r="L4" i="2"/>
  <c r="N119" i="2"/>
  <c r="L79" i="2"/>
  <c r="K127" i="2"/>
  <c r="K119" i="2"/>
  <c r="K87" i="2"/>
  <c r="K71" i="2"/>
  <c r="K63" i="2"/>
  <c r="K31" i="2"/>
  <c r="L127" i="2"/>
  <c r="L116" i="2"/>
  <c r="N67" i="2"/>
  <c r="N59" i="2"/>
  <c r="N11" i="2"/>
  <c r="N3" i="2"/>
  <c r="K126" i="2"/>
  <c r="K78" i="2"/>
  <c r="K70" i="2"/>
  <c r="K62" i="2"/>
  <c r="K46" i="2"/>
  <c r="K14" i="2"/>
  <c r="N126" i="2"/>
  <c r="N115" i="2"/>
  <c r="N88" i="2"/>
  <c r="N72" i="2"/>
  <c r="N64" i="2"/>
  <c r="N40" i="2"/>
  <c r="N16" i="2"/>
  <c r="K13" i="2"/>
  <c r="K5" i="2"/>
  <c r="M71" i="2" l="1"/>
</calcChain>
</file>

<file path=xl/sharedStrings.xml><?xml version="1.0" encoding="utf-8"?>
<sst xmlns="http://schemas.openxmlformats.org/spreadsheetml/2006/main" count="318" uniqueCount="175">
  <si>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</si>
  <si>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</si>
  <si>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</si>
  <si>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</si>
  <si>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</si>
  <si>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</si>
  <si>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</si>
  <si>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</si>
  <si>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</si>
  <si>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</si>
  <si>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</si>
  <si>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</si>
  <si>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</si>
  <si>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</si>
  <si>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</si>
  <si>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</si>
  <si>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</si>
  <si>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</si>
  <si>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AAAA-MM-DD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</si>
  <si>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</si>
  <si>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</si>
  <si>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</si>
  <si>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</si>
  <si>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</si>
  <si>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</si>
  <si>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</si>
  <si>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</si>
  <si>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</si>
  <si>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</si>
  <si>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</si>
  <si>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</si>
  <si>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</si>
  <si>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</si>
  <si>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</si>
  <si>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</si>
  <si>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</si>
  <si>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</si>
  <si>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</si>
  <si>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</si>
  <si>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</si>
  <si>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</si>
  <si>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</si>
  <si>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</si>
  <si>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</si>
  <si>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</si>
  <si>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</si>
  <si>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Décimo Tercer Sueldo</t>
  </si>
  <si>
    <t>Décimo Cuarto Sueldo</t>
  </si>
  <si>
    <t>Por Cargas Familiares</t>
  </si>
  <si>
    <t>Subsidio de Antigüedad</t>
  </si>
  <si>
    <t>Honorarios</t>
  </si>
  <si>
    <t>Horas Extraordinarias y suplementarias</t>
  </si>
  <si>
    <t>Servicios personales por contrato</t>
  </si>
  <si>
    <t>Subrogación</t>
  </si>
  <si>
    <t xml:space="preserve">Aporte Patronal </t>
  </si>
  <si>
    <t>Fondos de Reserva</t>
  </si>
  <si>
    <t>Asignacion Global de Jubilación Patronal</t>
  </si>
  <si>
    <t>Compensacion por Deshaucio</t>
  </si>
  <si>
    <t>Beneficio por Jubilacion</t>
  </si>
  <si>
    <t>Compensacion por vacaciones no gozadas</t>
  </si>
  <si>
    <t>Indemnizaciones Laborales</t>
  </si>
  <si>
    <t>Energia Electrica</t>
  </si>
  <si>
    <t>Telecomunicaciones</t>
  </si>
  <si>
    <t>Servicio de Correro</t>
  </si>
  <si>
    <t>Transporte de Personal</t>
  </si>
  <si>
    <t>Fletes y Maniobras</t>
  </si>
  <si>
    <t>Edicion,Impresión y Publicidad</t>
  </si>
  <si>
    <t>Servicio de Aseo</t>
  </si>
  <si>
    <t>Servicios y Derechos en Produccion y publicaciones</t>
  </si>
  <si>
    <t>Servicio de implementacion y</t>
  </si>
  <si>
    <t>Digitalizacion de Informacion y Datos</t>
  </si>
  <si>
    <t>Pasajes al Interior</t>
  </si>
  <si>
    <t>Viaticos y Subsistencias en el Interior</t>
  </si>
  <si>
    <t>Gastos en Maquinaria y Equipo (Instalacion)</t>
  </si>
  <si>
    <t>Vehiculos (Servicios mantenimiento)</t>
  </si>
  <si>
    <t>Arrendamiento de Mobiliarios</t>
  </si>
  <si>
    <t>Consultoria,Asesoria e Investigacion Especializada</t>
  </si>
  <si>
    <t>Capacitacion a Servidores Publicos</t>
  </si>
  <si>
    <t>Capacitacion para la ciudadania en General</t>
  </si>
  <si>
    <t>Desarrollo,Actualizacion,Asistencia Tecnica y Soporte Tecnico Informatico</t>
  </si>
  <si>
    <t>Mantenimiento y Reparacion de Equipos y Sistemas Informaticos</t>
  </si>
  <si>
    <t>Alimentos y bebidas</t>
  </si>
  <si>
    <t>Vestuario, Lenceria y Prendas de Proteccion</t>
  </si>
  <si>
    <t>Materiales de Oficina</t>
  </si>
  <si>
    <t>Materiales de Aseo</t>
  </si>
  <si>
    <t>Materiales de Impresión,Fotografía,Reproducción y Publicaciones</t>
  </si>
  <si>
    <t>Maquinarias y Equipos</t>
  </si>
  <si>
    <t>Herramientas</t>
  </si>
  <si>
    <t>Equipos, Sistemas y Paquetes Informáticos</t>
  </si>
  <si>
    <t>Descuentos, Comisiones y Otros Cargos en Títulos y Valores</t>
  </si>
  <si>
    <t>Sector Público Financiero</t>
  </si>
  <si>
    <t>Tasas Generales, Impuestos,</t>
  </si>
  <si>
    <t>Seguros</t>
  </si>
  <si>
    <t>Comisiones Bancarias</t>
  </si>
  <si>
    <t>Costas Judiciales</t>
  </si>
  <si>
    <t>Obligaciones con el Iess Por Responsabilidad</t>
  </si>
  <si>
    <t>Intereses por Mora Patronal al Iess</t>
  </si>
  <si>
    <t>A Entidades Descentralizadas Autónomas</t>
  </si>
  <si>
    <t>Al Sector Privado no Financiero</t>
  </si>
  <si>
    <t>Decimo Tercer Sueldo</t>
  </si>
  <si>
    <t>Decimo Cuarto Sueldo</t>
  </si>
  <si>
    <t>Compensación por Deshaucio</t>
  </si>
  <si>
    <t>Compensación por vacaciones no Gozadas</t>
  </si>
  <si>
    <t>Espectáculos Culturales y Sociales</t>
  </si>
  <si>
    <t>Difusión,Información y Publicidad</t>
  </si>
  <si>
    <t>Eventos Públicos Promocionales</t>
  </si>
  <si>
    <t>Combustibles</t>
  </si>
  <si>
    <t>Edificios, Locales y residencias</t>
  </si>
  <si>
    <t>Gastos en Vehículos (Instalación y reparación)</t>
  </si>
  <si>
    <t>Infraestructura</t>
  </si>
  <si>
    <t>Mantenimiento de Areas Verdes y Arreglo de Vías</t>
  </si>
  <si>
    <t>Instalación, Recaudación, Montaje</t>
  </si>
  <si>
    <t>Maquinarias y Equipos (Arrendamiento)</t>
  </si>
  <si>
    <t>Fiscalización e Inspecciones Técnicas</t>
  </si>
  <si>
    <t>Estudio y Diseño de Proyectos</t>
  </si>
  <si>
    <t>Investigación Profesional y Análisis de Laboratorio</t>
  </si>
  <si>
    <t>Capacitación a Servidores Públicos</t>
  </si>
  <si>
    <t>Capacitación para la Ciudadania en General</t>
  </si>
  <si>
    <t>Lubricantes</t>
  </si>
  <si>
    <t>Inventario de Medicamentos</t>
  </si>
  <si>
    <t>Insumos,Bienes,Materiales y Suministros de Plomerias,Carpinteria</t>
  </si>
  <si>
    <t>Materiales Didácticos</t>
  </si>
  <si>
    <t>Repuestos y Accesorios</t>
  </si>
  <si>
    <t>Suministros para Actividades de Pezca y Activi.Agropecuarias</t>
  </si>
  <si>
    <t>Adquisición de Accesorios e Insumos Químicos</t>
  </si>
  <si>
    <t>Ayudas Técnicas para compensar las Discapacidades</t>
  </si>
  <si>
    <t>Herramientas (Bienes Muebles no Depreciables)</t>
  </si>
  <si>
    <t>De Agua Potable</t>
  </si>
  <si>
    <t>De Urbanización y Enbellecimiento</t>
  </si>
  <si>
    <t>En Obras de Infraestructura</t>
  </si>
  <si>
    <t>Tasas Generales, Impuestos, y Contribuciones</t>
  </si>
  <si>
    <t>A Gobiernos Autónomos Descentralizados</t>
  </si>
  <si>
    <t>Transferencias o Donaciones al Sector Público</t>
  </si>
  <si>
    <t>Mobiliarios</t>
  </si>
  <si>
    <t>Vehículos</t>
  </si>
  <si>
    <t>Terrenos</t>
  </si>
  <si>
    <t>Al Sector Privado Financiero</t>
  </si>
  <si>
    <t>De Cuentas por Pagar</t>
  </si>
  <si>
    <t>Edicion,Impresión y Reproducción y Publicaciones</t>
  </si>
  <si>
    <t>BIENES Y SERVICIOS DE CONSUMO</t>
  </si>
  <si>
    <t>EGRESOS FINANCIEROS</t>
  </si>
  <si>
    <t>OTROS EGRESOS CORRIENTES</t>
  </si>
  <si>
    <t>TRANSFERENCIAS O DONACIONES CORRIENTES</t>
  </si>
  <si>
    <t>EGRESOS EN PERSONAL PARA INVERSION</t>
  </si>
  <si>
    <t>BIENES Y SERVICIOS PARA INVERSION</t>
  </si>
  <si>
    <t>OBRAS DE INFRAESTRUCTURA</t>
  </si>
  <si>
    <t>OTROS EGRESOS INVERSION</t>
  </si>
  <si>
    <t>TRANSFERENCIAS O DONACIONES INVERSION</t>
  </si>
  <si>
    <t>BIENES DE LARGA DURACION (PEOPIEDAD,PLANTA Y EQUIPO)</t>
  </si>
  <si>
    <t>AMORTIZACION DE LADEUDA PUBLICA</t>
  </si>
  <si>
    <t>PASIVO CIRCULANTE</t>
  </si>
  <si>
    <t>Ing. María Eugenia Sánchez Zari</t>
  </si>
  <si>
    <t xml:space="preserve">Unidad de Gestión Financiera </t>
  </si>
  <si>
    <t>(02) 973-530 directo.</t>
  </si>
  <si>
    <t>gestionfinancieragadmz2024@gmail.com</t>
  </si>
  <si>
    <t>510105</t>
  </si>
  <si>
    <t>510106</t>
  </si>
  <si>
    <t>SERVICIOS GENERALES</t>
  </si>
  <si>
    <t>TRASLADOS,INSTALACIONES,VIATICOS Y SUBSISTENCIAS</t>
  </si>
  <si>
    <t>Instalación, Mantenimiento, Reparación y Demolición</t>
  </si>
  <si>
    <t>ARRENDAMIENTO DE BIENES</t>
  </si>
  <si>
    <t>Contratación de Estudios, Investigaciones y Servicios Técnicos Especializados</t>
  </si>
  <si>
    <t>EGRESOS EN INFORMATRICA</t>
  </si>
  <si>
    <t>BIENES DE USO Y CONSUMO CORRIENTE</t>
  </si>
  <si>
    <t>BIENES MUEBLES NO DEPRECIABLES</t>
  </si>
  <si>
    <t>Instalación, Mantenimiento, Reparación</t>
  </si>
  <si>
    <t>CONSULTORIA, ASESORIA E INVESTIGACION ESPECIALIZADA</t>
  </si>
  <si>
    <t>BIENES DE USO Y CONSUMO PARA INVERSION</t>
  </si>
  <si>
    <t>BIENES BIOLOGICOS NO DEPECIABLES</t>
  </si>
  <si>
    <t>MANTENIMIENTO Y REPARACIONES EN INFRAESTRUCTURA</t>
  </si>
  <si>
    <t>TRANSFERENCIAS O DONACIONES INVERSION AL SECTOR PRIVADO INTERNO</t>
  </si>
  <si>
    <t xml:space="preserve">EXPROPIACIONES DE BIENES </t>
  </si>
  <si>
    <t>Semovientes (Bienes Biológicos no depreciables</t>
  </si>
  <si>
    <t>Enlace para justificativo</t>
  </si>
  <si>
    <t>https://drive.google.com/file/d/1l2HA0HXonCP0ZCEedsf9ypev0kmAZoFn/view?usp=drive_link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</si>
</sst>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2" fontId="1" fillId="0" borderId="0" xfId="0" applyNumberFormat="1" applyFont="1"/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8" fillId="4" borderId="2" xfId="0" applyFont="1" applyFill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2" fontId="1" fillId="0" borderId="2" xfId="0" applyNumberFormat="1" applyFont="1" applyBorder="1" applyAlignment="1" applyProtection="1">
      <alignment wrapText="1"/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2" fontId="1" fillId="0" borderId="2" xfId="0" applyNumberFormat="1" applyFont="1" applyBorder="1" applyAlignment="1" applyProtection="1">
      <alignment horizontal="right" wrapText="1"/>
      <protection locked="0"/>
    </xf>
    <xf numFmtId="2" fontId="5" fillId="0" borderId="2" xfId="0" applyNumberFormat="1" applyFont="1" applyBorder="1" applyAlignment="1" applyProtection="1">
      <alignment horizontal="right" wrapText="1"/>
      <protection locked="0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/>
    <xf numFmtId="49" fontId="1" fillId="0" borderId="2" xfId="0" applyNumberFormat="1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/>
    <xf numFmtId="2" fontId="1" fillId="0" borderId="1" xfId="0" applyNumberFormat="1" applyFont="1" applyBorder="1" applyAlignment="1" applyProtection="1">
      <alignment wrapText="1"/>
      <protection locked="0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gadmz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1"/>
  <sheetViews>
    <sheetView tabSelected="1" topLeftCell="G1" workbookViewId="0">
      <selection activeCell="O2" sqref="O2"/>
    </sheetView>
  </sheetViews>
  <sheetFormatPr baseColWidth="10" defaultColWidth="14.42578125" defaultRowHeight="15" customHeight="1" x14ac:dyDescent="0.25"/>
  <cols>
    <col min="1" max="1" width="9.5703125" customWidth="1"/>
    <col min="2" max="2" width="27.28515625" customWidth="1"/>
    <col min="3" max="3" width="46.140625" customWidth="1"/>
    <col min="4" max="4" width="16.28515625" customWidth="1"/>
    <col min="5" max="5" width="16" customWidth="1"/>
    <col min="6" max="6" width="15.7109375" customWidth="1"/>
    <col min="7" max="7" width="15.5703125" customWidth="1"/>
    <col min="8" max="8" width="15.28515625" customWidth="1"/>
    <col min="9" max="9" width="16" customWidth="1"/>
    <col min="10" max="10" width="15.85546875" customWidth="1"/>
    <col min="11" max="11" width="17.140625" customWidth="1"/>
    <col min="12" max="12" width="15.7109375" customWidth="1"/>
    <col min="13" max="13" width="16.28515625" customWidth="1"/>
    <col min="14" max="14" width="15.85546875" customWidth="1"/>
    <col min="15" max="15" width="40.5703125" customWidth="1"/>
    <col min="16" max="26" width="10" customWidth="1"/>
  </cols>
  <sheetData>
    <row r="1" spans="1:26" ht="37.5" customHeight="1" x14ac:dyDescent="0.25">
      <c r="A1" s="1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1" t="s">
        <v>173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15" customHeight="1" x14ac:dyDescent="0.25">
      <c r="A2" s="28" t="s">
        <v>155</v>
      </c>
      <c r="B2" s="16" t="s">
        <v>14</v>
      </c>
      <c r="C2" s="26" t="s">
        <v>15</v>
      </c>
      <c r="D2" s="25">
        <v>470042.67</v>
      </c>
      <c r="E2" s="24">
        <v>-15118.67</v>
      </c>
      <c r="F2" s="22">
        <f>D2+E2</f>
        <v>454924</v>
      </c>
      <c r="G2" s="24">
        <v>393749.06</v>
      </c>
      <c r="H2" s="24">
        <v>393749.06</v>
      </c>
      <c r="I2" s="22">
        <f>H2</f>
        <v>393749.06</v>
      </c>
      <c r="J2" s="24">
        <v>386583.15</v>
      </c>
      <c r="K2" s="22">
        <f>F2-H2</f>
        <v>61174.94</v>
      </c>
      <c r="L2" s="22">
        <f>F2-I2</f>
        <v>61174.94</v>
      </c>
      <c r="M2" s="22">
        <f>I2-J2</f>
        <v>7165.9099999999744</v>
      </c>
      <c r="N2" s="30">
        <f>H2/F2*100</f>
        <v>86.55271210136199</v>
      </c>
      <c r="O2" s="33" t="s">
        <v>174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6" customHeight="1" x14ac:dyDescent="0.25">
      <c r="A3" s="28" t="s">
        <v>156</v>
      </c>
      <c r="B3" s="16" t="s">
        <v>14</v>
      </c>
      <c r="C3" s="26" t="s">
        <v>16</v>
      </c>
      <c r="D3" s="24">
        <v>155899.6</v>
      </c>
      <c r="E3" s="24">
        <v>2194</v>
      </c>
      <c r="F3" s="22">
        <f t="shared" ref="F3:F66" si="0">D3+E3</f>
        <v>158093.6</v>
      </c>
      <c r="G3" s="24">
        <v>143749.54</v>
      </c>
      <c r="H3" s="24">
        <v>143749.54</v>
      </c>
      <c r="I3" s="22">
        <f t="shared" ref="I3:J66" si="1">H3</f>
        <v>143749.54</v>
      </c>
      <c r="J3" s="24">
        <v>139085.79</v>
      </c>
      <c r="K3" s="22">
        <f t="shared" ref="K3:K66" si="2">F3-H3</f>
        <v>14344.059999999998</v>
      </c>
      <c r="L3" s="22">
        <f t="shared" ref="L3:L66" si="3">F3-I3</f>
        <v>14344.059999999998</v>
      </c>
      <c r="M3" s="22">
        <f>I3-J3</f>
        <v>4663.75</v>
      </c>
      <c r="N3" s="30">
        <f t="shared" ref="N3:N66" si="4">H3/F3*100</f>
        <v>90.926855989110251</v>
      </c>
      <c r="O3" s="3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5">
        <v>510203</v>
      </c>
      <c r="B4" s="16" t="s">
        <v>14</v>
      </c>
      <c r="C4" s="27" t="s">
        <v>46</v>
      </c>
      <c r="D4" s="23">
        <v>67016.94</v>
      </c>
      <c r="E4" s="23">
        <v>9405.33</v>
      </c>
      <c r="F4" s="22">
        <f t="shared" si="0"/>
        <v>76422.27</v>
      </c>
      <c r="G4" s="23">
        <v>12344.83</v>
      </c>
      <c r="H4" s="23">
        <v>12344.83</v>
      </c>
      <c r="I4" s="22">
        <f t="shared" si="1"/>
        <v>12344.83</v>
      </c>
      <c r="J4" s="23">
        <v>10223.530000000001</v>
      </c>
      <c r="K4" s="22">
        <f t="shared" si="2"/>
        <v>64077.440000000002</v>
      </c>
      <c r="L4" s="22">
        <f t="shared" si="3"/>
        <v>64077.440000000002</v>
      </c>
      <c r="M4" s="22">
        <f t="shared" ref="M4:M67" si="5">I4-J4</f>
        <v>2121.2999999999993</v>
      </c>
      <c r="N4" s="30">
        <f t="shared" si="4"/>
        <v>16.153445847656709</v>
      </c>
      <c r="O4" s="3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5">
        <v>510204</v>
      </c>
      <c r="B5" s="16" t="s">
        <v>14</v>
      </c>
      <c r="C5" s="27" t="s">
        <v>47</v>
      </c>
      <c r="D5" s="23">
        <v>29188.43</v>
      </c>
      <c r="E5" s="23">
        <v>3503</v>
      </c>
      <c r="F5" s="22">
        <f t="shared" si="0"/>
        <v>32691.43</v>
      </c>
      <c r="G5" s="23">
        <v>28824</v>
      </c>
      <c r="H5" s="23">
        <v>28824</v>
      </c>
      <c r="I5" s="22">
        <f t="shared" si="1"/>
        <v>28824</v>
      </c>
      <c r="J5" s="23">
        <v>28507.75</v>
      </c>
      <c r="K5" s="22">
        <f t="shared" si="2"/>
        <v>3867.4300000000003</v>
      </c>
      <c r="L5" s="22">
        <f t="shared" si="3"/>
        <v>3867.4300000000003</v>
      </c>
      <c r="M5" s="22">
        <f t="shared" si="5"/>
        <v>316.25</v>
      </c>
      <c r="N5" s="30">
        <f t="shared" si="4"/>
        <v>88.169896514162886</v>
      </c>
      <c r="O5" s="3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5">
        <v>510401</v>
      </c>
      <c r="B6" s="16" t="s">
        <v>14</v>
      </c>
      <c r="C6" s="27" t="s">
        <v>48</v>
      </c>
      <c r="D6" s="23">
        <v>2040</v>
      </c>
      <c r="E6" s="23">
        <v>-42</v>
      </c>
      <c r="F6" s="22">
        <f t="shared" si="0"/>
        <v>1998</v>
      </c>
      <c r="G6" s="23">
        <v>1651.5</v>
      </c>
      <c r="H6" s="23">
        <v>1651.5</v>
      </c>
      <c r="I6" s="22">
        <f t="shared" si="1"/>
        <v>1651.5</v>
      </c>
      <c r="J6" s="23">
        <v>1651.5</v>
      </c>
      <c r="K6" s="22">
        <f t="shared" si="2"/>
        <v>346.5</v>
      </c>
      <c r="L6" s="22">
        <f t="shared" si="3"/>
        <v>346.5</v>
      </c>
      <c r="M6" s="22">
        <f t="shared" si="5"/>
        <v>0</v>
      </c>
      <c r="N6" s="30">
        <f t="shared" si="4"/>
        <v>82.657657657657651</v>
      </c>
      <c r="O6" s="3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5">
        <v>510408</v>
      </c>
      <c r="B7" s="16" t="s">
        <v>14</v>
      </c>
      <c r="C7" s="19" t="s">
        <v>49</v>
      </c>
      <c r="D7" s="23">
        <v>4665.17</v>
      </c>
      <c r="E7" s="23">
        <v>773.29</v>
      </c>
      <c r="F7" s="22">
        <f t="shared" si="0"/>
        <v>5438.46</v>
      </c>
      <c r="G7" s="23">
        <v>4648.93</v>
      </c>
      <c r="H7" s="23">
        <v>4648.93</v>
      </c>
      <c r="I7" s="22">
        <f t="shared" si="1"/>
        <v>4648.93</v>
      </c>
      <c r="J7" s="23">
        <v>4648.93</v>
      </c>
      <c r="K7" s="22">
        <f t="shared" si="2"/>
        <v>789.52999999999975</v>
      </c>
      <c r="L7" s="22">
        <f t="shared" si="3"/>
        <v>789.52999999999975</v>
      </c>
      <c r="M7" s="22">
        <f t="shared" si="5"/>
        <v>0</v>
      </c>
      <c r="N7" s="30">
        <f t="shared" si="4"/>
        <v>85.482471140727341</v>
      </c>
      <c r="O7" s="3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5">
        <v>510507</v>
      </c>
      <c r="B8" s="16" t="s">
        <v>14</v>
      </c>
      <c r="C8" s="27" t="s">
        <v>50</v>
      </c>
      <c r="D8" s="23">
        <v>6000</v>
      </c>
      <c r="E8" s="23">
        <v>10810</v>
      </c>
      <c r="F8" s="22">
        <f t="shared" si="0"/>
        <v>16810</v>
      </c>
      <c r="G8" s="23">
        <v>13009.53</v>
      </c>
      <c r="H8" s="23">
        <v>13009.53</v>
      </c>
      <c r="I8" s="22">
        <f t="shared" si="1"/>
        <v>13009.53</v>
      </c>
      <c r="J8" s="23">
        <v>13009.53</v>
      </c>
      <c r="K8" s="22">
        <f t="shared" si="2"/>
        <v>3800.4699999999993</v>
      </c>
      <c r="L8" s="22">
        <f t="shared" si="3"/>
        <v>3800.4699999999993</v>
      </c>
      <c r="M8" s="22">
        <f t="shared" si="5"/>
        <v>0</v>
      </c>
      <c r="N8" s="30">
        <f t="shared" si="4"/>
        <v>77.391612135633565</v>
      </c>
      <c r="O8" s="3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5">
        <v>510509</v>
      </c>
      <c r="B9" s="16" t="s">
        <v>14</v>
      </c>
      <c r="C9" s="19" t="s">
        <v>51</v>
      </c>
      <c r="D9" s="23">
        <v>15146.13</v>
      </c>
      <c r="E9" s="23">
        <v>-791.84</v>
      </c>
      <c r="F9" s="22">
        <f t="shared" si="0"/>
        <v>14354.289999999999</v>
      </c>
      <c r="G9" s="23">
        <v>10028.5</v>
      </c>
      <c r="H9" s="23">
        <v>10028.5</v>
      </c>
      <c r="I9" s="22">
        <f t="shared" si="1"/>
        <v>10028.5</v>
      </c>
      <c r="J9" s="23">
        <v>9927.52</v>
      </c>
      <c r="K9" s="22">
        <f t="shared" si="2"/>
        <v>4325.7899999999991</v>
      </c>
      <c r="L9" s="22">
        <f t="shared" si="3"/>
        <v>4325.7899999999991</v>
      </c>
      <c r="M9" s="22">
        <f t="shared" si="5"/>
        <v>100.97999999999956</v>
      </c>
      <c r="N9" s="30">
        <f t="shared" si="4"/>
        <v>69.864131210948088</v>
      </c>
      <c r="O9" s="3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5">
        <v>510510</v>
      </c>
      <c r="B10" s="16" t="s">
        <v>14</v>
      </c>
      <c r="C10" s="19" t="s">
        <v>52</v>
      </c>
      <c r="D10" s="23">
        <v>79287.45</v>
      </c>
      <c r="E10" s="23">
        <v>31350.87</v>
      </c>
      <c r="F10" s="22">
        <f t="shared" si="0"/>
        <v>110638.31999999999</v>
      </c>
      <c r="G10" s="23">
        <v>80373.36</v>
      </c>
      <c r="H10" s="23">
        <v>80373.36</v>
      </c>
      <c r="I10" s="22">
        <f t="shared" si="1"/>
        <v>80373.36</v>
      </c>
      <c r="J10" s="23">
        <v>78324.11</v>
      </c>
      <c r="K10" s="22">
        <f t="shared" si="2"/>
        <v>30264.959999999992</v>
      </c>
      <c r="L10" s="22">
        <f t="shared" si="3"/>
        <v>30264.959999999992</v>
      </c>
      <c r="M10" s="22">
        <f t="shared" si="5"/>
        <v>2049.25</v>
      </c>
      <c r="N10" s="30">
        <f t="shared" si="4"/>
        <v>72.645137778664761</v>
      </c>
      <c r="O10" s="3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5">
        <v>510512</v>
      </c>
      <c r="B11" s="16" t="s">
        <v>14</v>
      </c>
      <c r="C11" s="27" t="s">
        <v>53</v>
      </c>
      <c r="D11" s="23">
        <v>26098.66</v>
      </c>
      <c r="E11" s="23">
        <v>18570.13</v>
      </c>
      <c r="F11" s="22">
        <f t="shared" si="0"/>
        <v>44668.79</v>
      </c>
      <c r="G11" s="23">
        <v>33327.96</v>
      </c>
      <c r="H11" s="23">
        <v>33327.96</v>
      </c>
      <c r="I11" s="22">
        <f t="shared" si="1"/>
        <v>33327.96</v>
      </c>
      <c r="J11" s="23">
        <v>33327.96</v>
      </c>
      <c r="K11" s="22">
        <f t="shared" si="2"/>
        <v>11340.830000000002</v>
      </c>
      <c r="L11" s="22">
        <f t="shared" si="3"/>
        <v>11340.830000000002</v>
      </c>
      <c r="M11" s="22">
        <f t="shared" si="5"/>
        <v>0</v>
      </c>
      <c r="N11" s="30">
        <f t="shared" si="4"/>
        <v>74.611289000664669</v>
      </c>
      <c r="O11" s="3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5">
        <v>510601</v>
      </c>
      <c r="B12" s="16" t="s">
        <v>14</v>
      </c>
      <c r="C12" s="27" t="s">
        <v>54</v>
      </c>
      <c r="D12" s="23">
        <v>85040.43</v>
      </c>
      <c r="E12" s="23">
        <v>16032.55</v>
      </c>
      <c r="F12" s="22">
        <f t="shared" si="0"/>
        <v>101072.98</v>
      </c>
      <c r="G12" s="23">
        <v>77291.17</v>
      </c>
      <c r="H12" s="23">
        <v>77291.17</v>
      </c>
      <c r="I12" s="22">
        <f t="shared" si="1"/>
        <v>77291.17</v>
      </c>
      <c r="J12" s="23">
        <v>70333.509999999995</v>
      </c>
      <c r="K12" s="22">
        <f t="shared" si="2"/>
        <v>23781.809999999998</v>
      </c>
      <c r="L12" s="22">
        <f t="shared" si="3"/>
        <v>23781.809999999998</v>
      </c>
      <c r="M12" s="22">
        <f t="shared" si="5"/>
        <v>6957.6600000000035</v>
      </c>
      <c r="N12" s="30">
        <f t="shared" si="4"/>
        <v>76.470655164218968</v>
      </c>
      <c r="O12" s="3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5">
        <v>510602</v>
      </c>
      <c r="B13" s="16" t="s">
        <v>14</v>
      </c>
      <c r="C13" s="27" t="s">
        <v>55</v>
      </c>
      <c r="D13" s="23">
        <v>58621.49</v>
      </c>
      <c r="E13" s="23">
        <v>14715.09</v>
      </c>
      <c r="F13" s="22">
        <f t="shared" si="0"/>
        <v>73336.58</v>
      </c>
      <c r="G13" s="23">
        <v>47737.17</v>
      </c>
      <c r="H13" s="23">
        <v>47737.17</v>
      </c>
      <c r="I13" s="22">
        <f t="shared" si="1"/>
        <v>47737.17</v>
      </c>
      <c r="J13" s="23">
        <v>47646.71</v>
      </c>
      <c r="K13" s="22">
        <f t="shared" si="2"/>
        <v>25599.410000000003</v>
      </c>
      <c r="L13" s="22">
        <f t="shared" si="3"/>
        <v>25599.410000000003</v>
      </c>
      <c r="M13" s="22">
        <f t="shared" si="5"/>
        <v>90.459999999999127</v>
      </c>
      <c r="N13" s="30">
        <f t="shared" si="4"/>
        <v>65.093259052985559</v>
      </c>
      <c r="O13" s="3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5">
        <v>510606</v>
      </c>
      <c r="B14" s="16" t="s">
        <v>14</v>
      </c>
      <c r="C14" s="19" t="s">
        <v>56</v>
      </c>
      <c r="D14" s="23">
        <v>234742.53</v>
      </c>
      <c r="E14" s="23">
        <v>-104433.88</v>
      </c>
      <c r="F14" s="22">
        <f t="shared" si="0"/>
        <v>130308.65</v>
      </c>
      <c r="G14" s="23">
        <v>114160.05</v>
      </c>
      <c r="H14" s="23">
        <v>114160.05</v>
      </c>
      <c r="I14" s="22">
        <f t="shared" si="1"/>
        <v>114160.05</v>
      </c>
      <c r="J14" s="22">
        <f t="shared" si="1"/>
        <v>114160.05</v>
      </c>
      <c r="K14" s="22">
        <f t="shared" si="2"/>
        <v>16148.599999999991</v>
      </c>
      <c r="L14" s="22">
        <f t="shared" si="3"/>
        <v>16148.599999999991</v>
      </c>
      <c r="M14" s="22">
        <f t="shared" si="5"/>
        <v>0</v>
      </c>
      <c r="N14" s="30">
        <f t="shared" si="4"/>
        <v>87.607422838008077</v>
      </c>
      <c r="O14" s="3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5">
        <v>510704</v>
      </c>
      <c r="B15" s="16" t="s">
        <v>14</v>
      </c>
      <c r="C15" s="19" t="s">
        <v>57</v>
      </c>
      <c r="D15" s="23">
        <v>0</v>
      </c>
      <c r="E15" s="23">
        <v>2038</v>
      </c>
      <c r="F15" s="22">
        <f t="shared" si="0"/>
        <v>2038</v>
      </c>
      <c r="G15" s="23">
        <v>2036.67</v>
      </c>
      <c r="H15" s="23">
        <v>2036.67</v>
      </c>
      <c r="I15" s="22">
        <f t="shared" si="1"/>
        <v>2036.67</v>
      </c>
      <c r="J15" s="23">
        <v>2036.67</v>
      </c>
      <c r="K15" s="22">
        <f t="shared" si="2"/>
        <v>1.3299999999999272</v>
      </c>
      <c r="L15" s="22">
        <f t="shared" si="3"/>
        <v>1.3299999999999272</v>
      </c>
      <c r="M15" s="22">
        <f t="shared" si="5"/>
        <v>0</v>
      </c>
      <c r="N15" s="30">
        <f t="shared" si="4"/>
        <v>99.93473994111875</v>
      </c>
      <c r="O15" s="3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>
        <v>510706</v>
      </c>
      <c r="B16" s="16" t="s">
        <v>14</v>
      </c>
      <c r="C16" s="27" t="s">
        <v>58</v>
      </c>
      <c r="D16" s="23">
        <v>19461.240000000002</v>
      </c>
      <c r="E16" s="23">
        <v>-1174.04</v>
      </c>
      <c r="F16" s="22">
        <f t="shared" si="0"/>
        <v>18287.2</v>
      </c>
      <c r="G16" s="23">
        <v>9948.36</v>
      </c>
      <c r="H16" s="23">
        <v>9948.36</v>
      </c>
      <c r="I16" s="22">
        <f t="shared" si="1"/>
        <v>9948.36</v>
      </c>
      <c r="J16" s="23">
        <v>9948.36</v>
      </c>
      <c r="K16" s="22">
        <f t="shared" si="2"/>
        <v>8338.84</v>
      </c>
      <c r="L16" s="22">
        <f t="shared" si="3"/>
        <v>8338.84</v>
      </c>
      <c r="M16" s="22">
        <f t="shared" si="5"/>
        <v>0</v>
      </c>
      <c r="N16" s="30">
        <f t="shared" si="4"/>
        <v>54.400673695262256</v>
      </c>
      <c r="O16" s="3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>
        <v>510707</v>
      </c>
      <c r="B17" s="16" t="s">
        <v>14</v>
      </c>
      <c r="C17" s="19" t="s">
        <v>59</v>
      </c>
      <c r="D17" s="23">
        <v>11313.61</v>
      </c>
      <c r="E17" s="23">
        <v>27463.39</v>
      </c>
      <c r="F17" s="22">
        <f t="shared" si="0"/>
        <v>38777</v>
      </c>
      <c r="G17" s="23">
        <v>30607.73</v>
      </c>
      <c r="H17" s="23">
        <v>30607.73</v>
      </c>
      <c r="I17" s="22">
        <f t="shared" si="1"/>
        <v>30607.73</v>
      </c>
      <c r="J17" s="23">
        <v>28419.68</v>
      </c>
      <c r="K17" s="22">
        <f t="shared" si="2"/>
        <v>8169.27</v>
      </c>
      <c r="L17" s="22">
        <f t="shared" si="3"/>
        <v>8169.27</v>
      </c>
      <c r="M17" s="22">
        <f t="shared" si="5"/>
        <v>2188.0499999999993</v>
      </c>
      <c r="N17" s="30">
        <f t="shared" si="4"/>
        <v>78.932692059726122</v>
      </c>
      <c r="O17" s="3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5">
        <v>510711</v>
      </c>
      <c r="B18" s="16" t="s">
        <v>14</v>
      </c>
      <c r="C18" s="19" t="s">
        <v>60</v>
      </c>
      <c r="D18" s="23">
        <v>88546.44</v>
      </c>
      <c r="E18" s="23">
        <v>-10747.42</v>
      </c>
      <c r="F18" s="22">
        <f t="shared" si="0"/>
        <v>77799.02</v>
      </c>
      <c r="G18" s="23">
        <v>76798.02</v>
      </c>
      <c r="H18" s="23">
        <v>76798.02</v>
      </c>
      <c r="I18" s="22">
        <f t="shared" si="1"/>
        <v>76798.02</v>
      </c>
      <c r="J18" s="23">
        <v>74334.09</v>
      </c>
      <c r="K18" s="22">
        <f t="shared" si="2"/>
        <v>1001</v>
      </c>
      <c r="L18" s="22">
        <f t="shared" si="3"/>
        <v>1001</v>
      </c>
      <c r="M18" s="22">
        <f t="shared" si="5"/>
        <v>2463.9300000000076</v>
      </c>
      <c r="N18" s="30">
        <f t="shared" si="4"/>
        <v>98.713351402112778</v>
      </c>
      <c r="O18" s="3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6.25" x14ac:dyDescent="0.25">
      <c r="A19" s="5">
        <v>530104</v>
      </c>
      <c r="B19" s="17" t="s">
        <v>139</v>
      </c>
      <c r="C19" s="27" t="s">
        <v>61</v>
      </c>
      <c r="D19" s="23">
        <v>11000</v>
      </c>
      <c r="E19" s="23">
        <v>0</v>
      </c>
      <c r="F19" s="22">
        <f t="shared" si="0"/>
        <v>11000</v>
      </c>
      <c r="G19" s="23">
        <v>7483.83</v>
      </c>
      <c r="H19" s="23">
        <v>7483.83</v>
      </c>
      <c r="I19" s="22">
        <f t="shared" si="1"/>
        <v>7483.83</v>
      </c>
      <c r="J19" s="22">
        <f t="shared" si="1"/>
        <v>7483.83</v>
      </c>
      <c r="K19" s="22">
        <f t="shared" si="2"/>
        <v>3516.17</v>
      </c>
      <c r="L19" s="22">
        <f t="shared" si="3"/>
        <v>3516.17</v>
      </c>
      <c r="M19" s="22">
        <f t="shared" si="5"/>
        <v>0</v>
      </c>
      <c r="N19" s="30">
        <f t="shared" si="4"/>
        <v>68.034818181818181</v>
      </c>
      <c r="O19" s="3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6.25" x14ac:dyDescent="0.25">
      <c r="A20" s="5">
        <v>530105</v>
      </c>
      <c r="B20" s="17" t="s">
        <v>139</v>
      </c>
      <c r="C20" s="27" t="s">
        <v>62</v>
      </c>
      <c r="D20" s="23">
        <v>22180</v>
      </c>
      <c r="E20" s="23">
        <v>0</v>
      </c>
      <c r="F20" s="22">
        <f t="shared" si="0"/>
        <v>22180</v>
      </c>
      <c r="G20" s="23">
        <v>20023.23</v>
      </c>
      <c r="H20" s="23">
        <v>20023.23</v>
      </c>
      <c r="I20" s="22">
        <f t="shared" si="1"/>
        <v>20023.23</v>
      </c>
      <c r="J20" s="22">
        <f t="shared" si="1"/>
        <v>20023.23</v>
      </c>
      <c r="K20" s="22">
        <f t="shared" si="2"/>
        <v>2156.7700000000004</v>
      </c>
      <c r="L20" s="22">
        <f t="shared" si="3"/>
        <v>2156.7700000000004</v>
      </c>
      <c r="M20" s="22">
        <f t="shared" si="5"/>
        <v>0</v>
      </c>
      <c r="N20" s="30">
        <f t="shared" si="4"/>
        <v>90.276059513074841</v>
      </c>
      <c r="O20" s="3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6.25" x14ac:dyDescent="0.25">
      <c r="A21" s="5">
        <v>530106</v>
      </c>
      <c r="B21" s="17" t="s">
        <v>139</v>
      </c>
      <c r="C21" s="27" t="s">
        <v>63</v>
      </c>
      <c r="D21" s="23">
        <v>300</v>
      </c>
      <c r="E21" s="23">
        <v>0</v>
      </c>
      <c r="F21" s="22">
        <f t="shared" si="0"/>
        <v>300</v>
      </c>
      <c r="G21" s="23">
        <v>21.26</v>
      </c>
      <c r="H21" s="23">
        <v>21.26</v>
      </c>
      <c r="I21" s="22">
        <f t="shared" si="1"/>
        <v>21.26</v>
      </c>
      <c r="J21" s="22">
        <f t="shared" si="1"/>
        <v>21.26</v>
      </c>
      <c r="K21" s="22">
        <f t="shared" si="2"/>
        <v>278.74</v>
      </c>
      <c r="L21" s="22">
        <f t="shared" si="3"/>
        <v>278.74</v>
      </c>
      <c r="M21" s="22">
        <f t="shared" si="5"/>
        <v>0</v>
      </c>
      <c r="N21" s="30">
        <f t="shared" si="4"/>
        <v>7.0866666666666678</v>
      </c>
      <c r="O21" s="3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5">
        <v>530201</v>
      </c>
      <c r="B22" s="18" t="s">
        <v>157</v>
      </c>
      <c r="C22" s="27" t="s">
        <v>64</v>
      </c>
      <c r="D22" s="23">
        <v>400</v>
      </c>
      <c r="E22" s="23">
        <v>-100</v>
      </c>
      <c r="F22" s="22">
        <f t="shared" si="0"/>
        <v>300</v>
      </c>
      <c r="G22" s="23">
        <v>0</v>
      </c>
      <c r="H22" s="23">
        <v>0</v>
      </c>
      <c r="I22" s="22">
        <f t="shared" si="1"/>
        <v>0</v>
      </c>
      <c r="J22" s="23">
        <v>0</v>
      </c>
      <c r="K22" s="22">
        <f t="shared" si="2"/>
        <v>300</v>
      </c>
      <c r="L22" s="22">
        <f t="shared" si="3"/>
        <v>300</v>
      </c>
      <c r="M22" s="22">
        <f t="shared" si="5"/>
        <v>0</v>
      </c>
      <c r="N22" s="30">
        <f t="shared" si="4"/>
        <v>0</v>
      </c>
      <c r="O22" s="3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5">
        <v>530202</v>
      </c>
      <c r="B23" s="18" t="s">
        <v>157</v>
      </c>
      <c r="C23" s="27" t="s">
        <v>65</v>
      </c>
      <c r="D23" s="23">
        <v>200</v>
      </c>
      <c r="E23" s="23">
        <v>-100</v>
      </c>
      <c r="F23" s="22">
        <f t="shared" si="0"/>
        <v>100</v>
      </c>
      <c r="G23" s="23">
        <v>0</v>
      </c>
      <c r="H23" s="23">
        <v>0</v>
      </c>
      <c r="I23" s="22">
        <f t="shared" si="1"/>
        <v>0</v>
      </c>
      <c r="J23" s="23">
        <v>0</v>
      </c>
      <c r="K23" s="22">
        <f t="shared" si="2"/>
        <v>100</v>
      </c>
      <c r="L23" s="22">
        <f t="shared" si="3"/>
        <v>100</v>
      </c>
      <c r="M23" s="22">
        <f t="shared" si="5"/>
        <v>0</v>
      </c>
      <c r="N23" s="30">
        <f t="shared" si="4"/>
        <v>0</v>
      </c>
      <c r="O23" s="3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5">
        <v>5302.04</v>
      </c>
      <c r="B24" s="18" t="s">
        <v>157</v>
      </c>
      <c r="C24" s="19" t="s">
        <v>138</v>
      </c>
      <c r="D24" s="23">
        <v>4300</v>
      </c>
      <c r="E24" s="23">
        <v>2005</v>
      </c>
      <c r="F24" s="22">
        <f t="shared" si="0"/>
        <v>6305</v>
      </c>
      <c r="G24" s="23">
        <v>4584.49</v>
      </c>
      <c r="H24" s="23">
        <v>4584.49</v>
      </c>
      <c r="I24" s="22">
        <f t="shared" si="1"/>
        <v>4584.49</v>
      </c>
      <c r="J24" s="23">
        <v>4110.88</v>
      </c>
      <c r="K24" s="22">
        <f t="shared" si="2"/>
        <v>1720.5100000000002</v>
      </c>
      <c r="L24" s="22">
        <f t="shared" si="3"/>
        <v>1720.5100000000002</v>
      </c>
      <c r="M24" s="22">
        <f t="shared" si="5"/>
        <v>473.60999999999967</v>
      </c>
      <c r="N24" s="30">
        <f t="shared" si="4"/>
        <v>72.711974623314831</v>
      </c>
      <c r="O24" s="3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5">
        <v>530207</v>
      </c>
      <c r="B25" s="18" t="s">
        <v>157</v>
      </c>
      <c r="C25" s="19" t="s">
        <v>104</v>
      </c>
      <c r="D25" s="23">
        <v>35230</v>
      </c>
      <c r="E25" s="23">
        <v>-18230</v>
      </c>
      <c r="F25" s="22">
        <f t="shared" si="0"/>
        <v>17000</v>
      </c>
      <c r="G25" s="23">
        <v>0</v>
      </c>
      <c r="H25" s="23">
        <v>0</v>
      </c>
      <c r="I25" s="22">
        <f t="shared" si="1"/>
        <v>0</v>
      </c>
      <c r="J25" s="23">
        <v>0</v>
      </c>
      <c r="K25" s="22">
        <f t="shared" si="2"/>
        <v>17000</v>
      </c>
      <c r="L25" s="22">
        <f t="shared" si="3"/>
        <v>17000</v>
      </c>
      <c r="M25" s="22">
        <f t="shared" si="5"/>
        <v>0</v>
      </c>
      <c r="N25" s="30">
        <f t="shared" si="4"/>
        <v>0</v>
      </c>
      <c r="O25" s="3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5">
        <v>530209</v>
      </c>
      <c r="B26" s="18" t="s">
        <v>157</v>
      </c>
      <c r="C26" s="27" t="s">
        <v>67</v>
      </c>
      <c r="D26" s="23">
        <v>200</v>
      </c>
      <c r="E26" s="23">
        <v>-100</v>
      </c>
      <c r="F26" s="22">
        <f t="shared" si="0"/>
        <v>100</v>
      </c>
      <c r="G26" s="23">
        <v>0</v>
      </c>
      <c r="H26" s="23">
        <v>0</v>
      </c>
      <c r="I26" s="22">
        <f t="shared" si="1"/>
        <v>0</v>
      </c>
      <c r="J26" s="23">
        <v>0</v>
      </c>
      <c r="K26" s="22">
        <f t="shared" si="2"/>
        <v>100</v>
      </c>
      <c r="L26" s="22">
        <f t="shared" si="3"/>
        <v>100</v>
      </c>
      <c r="M26" s="22">
        <f t="shared" si="5"/>
        <v>0</v>
      </c>
      <c r="N26" s="30">
        <f t="shared" si="4"/>
        <v>0</v>
      </c>
      <c r="O26" s="3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5">
        <v>530222</v>
      </c>
      <c r="B27" s="18" t="s">
        <v>157</v>
      </c>
      <c r="C27" s="19" t="s">
        <v>68</v>
      </c>
      <c r="D27" s="23">
        <v>4500</v>
      </c>
      <c r="E27" s="23">
        <v>8500</v>
      </c>
      <c r="F27" s="22">
        <f t="shared" si="0"/>
        <v>13000</v>
      </c>
      <c r="G27" s="23">
        <v>33</v>
      </c>
      <c r="H27" s="23">
        <v>33</v>
      </c>
      <c r="I27" s="22">
        <f t="shared" si="1"/>
        <v>33</v>
      </c>
      <c r="J27" s="23">
        <v>33</v>
      </c>
      <c r="K27" s="22">
        <f t="shared" si="2"/>
        <v>12967</v>
      </c>
      <c r="L27" s="22">
        <f t="shared" si="3"/>
        <v>12967</v>
      </c>
      <c r="M27" s="22">
        <f t="shared" si="5"/>
        <v>0</v>
      </c>
      <c r="N27" s="30">
        <f t="shared" si="4"/>
        <v>0.25384615384615383</v>
      </c>
      <c r="O27" s="3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5">
        <v>530224</v>
      </c>
      <c r="B28" s="18" t="s">
        <v>157</v>
      </c>
      <c r="C28" s="19" t="s">
        <v>69</v>
      </c>
      <c r="D28" s="23">
        <v>3000</v>
      </c>
      <c r="E28" s="23">
        <v>-3000</v>
      </c>
      <c r="F28" s="22">
        <f t="shared" si="0"/>
        <v>0</v>
      </c>
      <c r="G28" s="23">
        <v>0</v>
      </c>
      <c r="H28" s="23">
        <v>0</v>
      </c>
      <c r="I28" s="22">
        <f t="shared" si="1"/>
        <v>0</v>
      </c>
      <c r="J28" s="23">
        <v>0</v>
      </c>
      <c r="K28" s="22">
        <f t="shared" si="2"/>
        <v>0</v>
      </c>
      <c r="L28" s="22">
        <f t="shared" si="3"/>
        <v>0</v>
      </c>
      <c r="M28" s="22">
        <f t="shared" si="5"/>
        <v>0</v>
      </c>
      <c r="N28" s="30">
        <v>0</v>
      </c>
      <c r="O28" s="3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5">
        <v>530230</v>
      </c>
      <c r="B29" s="18" t="s">
        <v>157</v>
      </c>
      <c r="C29" s="19" t="s">
        <v>70</v>
      </c>
      <c r="D29" s="23">
        <v>0</v>
      </c>
      <c r="E29" s="23">
        <v>6000</v>
      </c>
      <c r="F29" s="22">
        <f t="shared" si="0"/>
        <v>6000</v>
      </c>
      <c r="G29" s="23">
        <v>0</v>
      </c>
      <c r="H29" s="23">
        <v>0</v>
      </c>
      <c r="I29" s="22">
        <f t="shared" si="1"/>
        <v>0</v>
      </c>
      <c r="J29" s="23">
        <v>0</v>
      </c>
      <c r="K29" s="22">
        <f t="shared" si="2"/>
        <v>6000</v>
      </c>
      <c r="L29" s="22">
        <f t="shared" si="3"/>
        <v>6000</v>
      </c>
      <c r="M29" s="22">
        <f t="shared" si="5"/>
        <v>0</v>
      </c>
      <c r="N29" s="30">
        <f t="shared" si="4"/>
        <v>0</v>
      </c>
      <c r="O29" s="3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5">
        <v>530301</v>
      </c>
      <c r="B30" s="18" t="s">
        <v>158</v>
      </c>
      <c r="C30" s="27" t="s">
        <v>71</v>
      </c>
      <c r="D30" s="23">
        <v>1900</v>
      </c>
      <c r="E30" s="23">
        <v>350</v>
      </c>
      <c r="F30" s="22">
        <f t="shared" si="0"/>
        <v>2250</v>
      </c>
      <c r="G30" s="23">
        <v>954.54</v>
      </c>
      <c r="H30" s="23">
        <v>954.54</v>
      </c>
      <c r="I30" s="22">
        <f t="shared" si="1"/>
        <v>954.54</v>
      </c>
      <c r="J30" s="23">
        <v>944.54</v>
      </c>
      <c r="K30" s="22">
        <f t="shared" si="2"/>
        <v>1295.46</v>
      </c>
      <c r="L30" s="22">
        <f t="shared" si="3"/>
        <v>1295.46</v>
      </c>
      <c r="M30" s="22">
        <f t="shared" si="5"/>
        <v>10</v>
      </c>
      <c r="N30" s="30">
        <f t="shared" si="4"/>
        <v>42.423999999999999</v>
      </c>
      <c r="O30" s="3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5">
        <v>530303</v>
      </c>
      <c r="B31" s="18" t="s">
        <v>158</v>
      </c>
      <c r="C31" s="19" t="s">
        <v>72</v>
      </c>
      <c r="D31" s="23">
        <v>823.76</v>
      </c>
      <c r="E31" s="23">
        <v>850</v>
      </c>
      <c r="F31" s="22">
        <f t="shared" si="0"/>
        <v>1673.76</v>
      </c>
      <c r="G31" s="23">
        <v>668.02</v>
      </c>
      <c r="H31" s="23">
        <v>668.02</v>
      </c>
      <c r="I31" s="22">
        <f t="shared" si="1"/>
        <v>668.02</v>
      </c>
      <c r="J31" s="23">
        <v>548.77</v>
      </c>
      <c r="K31" s="22">
        <f t="shared" si="2"/>
        <v>1005.74</v>
      </c>
      <c r="L31" s="22">
        <f t="shared" si="3"/>
        <v>1005.74</v>
      </c>
      <c r="M31" s="22">
        <f t="shared" si="5"/>
        <v>119.25</v>
      </c>
      <c r="N31" s="30">
        <f t="shared" si="4"/>
        <v>39.911337348245866</v>
      </c>
      <c r="O31" s="3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5">
        <v>530404</v>
      </c>
      <c r="B32" s="18" t="s">
        <v>159</v>
      </c>
      <c r="C32" s="19" t="s">
        <v>73</v>
      </c>
      <c r="D32" s="23">
        <v>3250</v>
      </c>
      <c r="E32" s="23">
        <v>-1740</v>
      </c>
      <c r="F32" s="22">
        <f t="shared" si="0"/>
        <v>1510</v>
      </c>
      <c r="G32" s="23">
        <v>179.12</v>
      </c>
      <c r="H32" s="23">
        <v>179.12</v>
      </c>
      <c r="I32" s="22">
        <f t="shared" si="1"/>
        <v>179.12</v>
      </c>
      <c r="J32" s="23">
        <v>179.12</v>
      </c>
      <c r="K32" s="22">
        <f t="shared" si="2"/>
        <v>1330.88</v>
      </c>
      <c r="L32" s="22">
        <f t="shared" si="3"/>
        <v>1330.88</v>
      </c>
      <c r="M32" s="22">
        <f t="shared" si="5"/>
        <v>0</v>
      </c>
      <c r="N32" s="30">
        <f t="shared" si="4"/>
        <v>11.862251655629139</v>
      </c>
      <c r="O32" s="3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5">
        <v>530405</v>
      </c>
      <c r="B33" s="18" t="s">
        <v>159</v>
      </c>
      <c r="C33" s="19" t="s">
        <v>74</v>
      </c>
      <c r="D33" s="23">
        <v>200</v>
      </c>
      <c r="E33" s="23">
        <v>-100</v>
      </c>
      <c r="F33" s="22">
        <f t="shared" si="0"/>
        <v>100</v>
      </c>
      <c r="G33" s="23">
        <v>0</v>
      </c>
      <c r="H33" s="23">
        <v>0</v>
      </c>
      <c r="I33" s="22">
        <f t="shared" si="1"/>
        <v>0</v>
      </c>
      <c r="J33" s="23">
        <v>0</v>
      </c>
      <c r="K33" s="22">
        <f t="shared" si="2"/>
        <v>100</v>
      </c>
      <c r="L33" s="22">
        <f t="shared" si="3"/>
        <v>100</v>
      </c>
      <c r="M33" s="22">
        <f t="shared" si="5"/>
        <v>0</v>
      </c>
      <c r="N33" s="30">
        <f t="shared" si="4"/>
        <v>0</v>
      </c>
      <c r="O33" s="3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5">
        <v>530503</v>
      </c>
      <c r="B34" s="18" t="s">
        <v>160</v>
      </c>
      <c r="C34" s="19" t="s">
        <v>75</v>
      </c>
      <c r="D34" s="23">
        <v>800</v>
      </c>
      <c r="E34" s="23">
        <v>2200</v>
      </c>
      <c r="F34" s="22">
        <f t="shared" si="0"/>
        <v>3000</v>
      </c>
      <c r="G34" s="23">
        <v>0</v>
      </c>
      <c r="H34" s="23">
        <v>0</v>
      </c>
      <c r="I34" s="22">
        <f t="shared" si="1"/>
        <v>0</v>
      </c>
      <c r="J34" s="23">
        <v>0</v>
      </c>
      <c r="K34" s="22">
        <f t="shared" si="2"/>
        <v>3000</v>
      </c>
      <c r="L34" s="22">
        <f t="shared" si="3"/>
        <v>3000</v>
      </c>
      <c r="M34" s="22">
        <f t="shared" si="5"/>
        <v>0</v>
      </c>
      <c r="N34" s="30">
        <f t="shared" si="4"/>
        <v>0</v>
      </c>
      <c r="O34" s="3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45" customHeight="1" x14ac:dyDescent="0.25">
      <c r="A35" s="5">
        <v>530601</v>
      </c>
      <c r="B35" s="18" t="s">
        <v>161</v>
      </c>
      <c r="C35" s="19" t="s">
        <v>76</v>
      </c>
      <c r="D35" s="23">
        <v>7200</v>
      </c>
      <c r="E35" s="23">
        <v>-7200</v>
      </c>
      <c r="F35" s="22">
        <f t="shared" si="0"/>
        <v>0</v>
      </c>
      <c r="G35" s="23">
        <v>0</v>
      </c>
      <c r="H35" s="23">
        <v>0</v>
      </c>
      <c r="I35" s="22">
        <f t="shared" si="1"/>
        <v>0</v>
      </c>
      <c r="J35" s="23">
        <v>0</v>
      </c>
      <c r="K35" s="22">
        <f t="shared" si="2"/>
        <v>0</v>
      </c>
      <c r="L35" s="22">
        <f t="shared" si="3"/>
        <v>0</v>
      </c>
      <c r="M35" s="22">
        <f t="shared" si="5"/>
        <v>0</v>
      </c>
      <c r="N35" s="30">
        <v>0</v>
      </c>
      <c r="O35" s="3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899999999999999" customHeight="1" x14ac:dyDescent="0.25">
      <c r="A36" s="5">
        <v>530612</v>
      </c>
      <c r="B36" s="18" t="s">
        <v>161</v>
      </c>
      <c r="C36" s="19" t="s">
        <v>77</v>
      </c>
      <c r="D36" s="23">
        <v>1000</v>
      </c>
      <c r="E36" s="23">
        <v>-1000</v>
      </c>
      <c r="F36" s="22">
        <f t="shared" si="0"/>
        <v>0</v>
      </c>
      <c r="G36" s="23">
        <v>0</v>
      </c>
      <c r="H36" s="23">
        <v>0</v>
      </c>
      <c r="I36" s="22">
        <f t="shared" si="1"/>
        <v>0</v>
      </c>
      <c r="J36" s="23">
        <v>0</v>
      </c>
      <c r="K36" s="22">
        <f t="shared" si="2"/>
        <v>0</v>
      </c>
      <c r="L36" s="22">
        <f t="shared" si="3"/>
        <v>0</v>
      </c>
      <c r="M36" s="22">
        <f t="shared" si="5"/>
        <v>0</v>
      </c>
      <c r="N36" s="30" t="e">
        <f t="shared" si="4"/>
        <v>#DIV/0!</v>
      </c>
      <c r="O36" s="3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45" customHeight="1" x14ac:dyDescent="0.25">
      <c r="A37" s="5">
        <v>530613</v>
      </c>
      <c r="B37" s="18" t="s">
        <v>161</v>
      </c>
      <c r="C37" s="19" t="s">
        <v>78</v>
      </c>
      <c r="D37" s="23">
        <v>900</v>
      </c>
      <c r="E37" s="23">
        <v>-900</v>
      </c>
      <c r="F37" s="22">
        <f t="shared" si="0"/>
        <v>0</v>
      </c>
      <c r="G37" s="23">
        <v>0</v>
      </c>
      <c r="H37" s="23">
        <v>0</v>
      </c>
      <c r="I37" s="22">
        <f t="shared" si="1"/>
        <v>0</v>
      </c>
      <c r="J37" s="23">
        <v>0</v>
      </c>
      <c r="K37" s="22">
        <f t="shared" si="2"/>
        <v>0</v>
      </c>
      <c r="L37" s="22">
        <f t="shared" si="3"/>
        <v>0</v>
      </c>
      <c r="M37" s="22">
        <f t="shared" si="5"/>
        <v>0</v>
      </c>
      <c r="N37" s="30">
        <v>0</v>
      </c>
      <c r="O37" s="3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6.45" customHeight="1" x14ac:dyDescent="0.25">
      <c r="A38" s="5">
        <v>530701</v>
      </c>
      <c r="B38" s="18" t="s">
        <v>162</v>
      </c>
      <c r="C38" s="19" t="s">
        <v>79</v>
      </c>
      <c r="D38" s="23">
        <v>12040</v>
      </c>
      <c r="E38" s="23">
        <v>13360</v>
      </c>
      <c r="F38" s="22">
        <f t="shared" si="0"/>
        <v>25400</v>
      </c>
      <c r="G38" s="23">
        <v>2840.25</v>
      </c>
      <c r="H38" s="23">
        <v>2840.25</v>
      </c>
      <c r="I38" s="22">
        <f t="shared" si="1"/>
        <v>2840.25</v>
      </c>
      <c r="J38" s="23">
        <v>2840.25</v>
      </c>
      <c r="K38" s="22">
        <f t="shared" si="2"/>
        <v>22559.75</v>
      </c>
      <c r="L38" s="22">
        <f t="shared" si="3"/>
        <v>22559.75</v>
      </c>
      <c r="M38" s="22">
        <f t="shared" si="5"/>
        <v>0</v>
      </c>
      <c r="N38" s="30">
        <f t="shared" si="4"/>
        <v>11.182086614173228</v>
      </c>
      <c r="O38" s="3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15" customHeight="1" x14ac:dyDescent="0.25">
      <c r="A39" s="5">
        <v>530704</v>
      </c>
      <c r="B39" s="18" t="s">
        <v>162</v>
      </c>
      <c r="C39" s="19" t="s">
        <v>80</v>
      </c>
      <c r="D39" s="23">
        <v>15500</v>
      </c>
      <c r="E39" s="23">
        <v>-8500</v>
      </c>
      <c r="F39" s="22">
        <f t="shared" si="0"/>
        <v>7000</v>
      </c>
      <c r="G39" s="23">
        <v>352.43</v>
      </c>
      <c r="H39" s="23">
        <v>352.43</v>
      </c>
      <c r="I39" s="22">
        <f t="shared" si="1"/>
        <v>352.43</v>
      </c>
      <c r="J39" s="23">
        <v>247.06</v>
      </c>
      <c r="K39" s="22">
        <f t="shared" si="2"/>
        <v>6647.57</v>
      </c>
      <c r="L39" s="22">
        <f t="shared" si="3"/>
        <v>6647.57</v>
      </c>
      <c r="M39" s="22">
        <f t="shared" si="5"/>
        <v>105.37</v>
      </c>
      <c r="N39" s="30">
        <f t="shared" si="4"/>
        <v>5.0347142857142861</v>
      </c>
      <c r="O39" s="3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5">
        <v>530801</v>
      </c>
      <c r="B40" s="18" t="s">
        <v>163</v>
      </c>
      <c r="C40" s="27" t="s">
        <v>81</v>
      </c>
      <c r="D40" s="23">
        <v>200</v>
      </c>
      <c r="E40" s="23">
        <v>-164.1</v>
      </c>
      <c r="F40" s="22">
        <f t="shared" si="0"/>
        <v>35.900000000000006</v>
      </c>
      <c r="G40" s="23">
        <v>0</v>
      </c>
      <c r="H40" s="23">
        <v>0</v>
      </c>
      <c r="I40" s="22">
        <f t="shared" si="1"/>
        <v>0</v>
      </c>
      <c r="J40" s="23">
        <v>0</v>
      </c>
      <c r="K40" s="22">
        <f t="shared" si="2"/>
        <v>35.900000000000006</v>
      </c>
      <c r="L40" s="22">
        <f t="shared" si="3"/>
        <v>35.900000000000006</v>
      </c>
      <c r="M40" s="22">
        <f t="shared" si="5"/>
        <v>0</v>
      </c>
      <c r="N40" s="30">
        <f t="shared" si="4"/>
        <v>0</v>
      </c>
      <c r="O40" s="3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5">
        <v>530802</v>
      </c>
      <c r="B41" s="18" t="s">
        <v>163</v>
      </c>
      <c r="C41" s="19" t="s">
        <v>82</v>
      </c>
      <c r="D41" s="23">
        <v>36325</v>
      </c>
      <c r="E41" s="23">
        <v>-5101.18</v>
      </c>
      <c r="F41" s="22">
        <f t="shared" si="0"/>
        <v>31223.82</v>
      </c>
      <c r="G41" s="23">
        <v>14085.82</v>
      </c>
      <c r="H41" s="23">
        <v>14085.82</v>
      </c>
      <c r="I41" s="22">
        <f t="shared" si="1"/>
        <v>14085.82</v>
      </c>
      <c r="J41" s="23">
        <v>3928.82</v>
      </c>
      <c r="K41" s="22">
        <f t="shared" si="2"/>
        <v>17138</v>
      </c>
      <c r="L41" s="22">
        <f t="shared" si="3"/>
        <v>17138</v>
      </c>
      <c r="M41" s="22">
        <f t="shared" si="5"/>
        <v>10157</v>
      </c>
      <c r="N41" s="30">
        <f t="shared" si="4"/>
        <v>45.112417378783249</v>
      </c>
      <c r="O41" s="3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5">
        <v>530804</v>
      </c>
      <c r="B42" s="18" t="s">
        <v>163</v>
      </c>
      <c r="C42" s="27" t="s">
        <v>83</v>
      </c>
      <c r="D42" s="23">
        <v>2752.97</v>
      </c>
      <c r="E42" s="23">
        <v>2712.66</v>
      </c>
      <c r="F42" s="22">
        <f t="shared" si="0"/>
        <v>5465.6299999999992</v>
      </c>
      <c r="G42" s="23">
        <v>986.98</v>
      </c>
      <c r="H42" s="23">
        <v>986.98</v>
      </c>
      <c r="I42" s="22">
        <f t="shared" si="1"/>
        <v>986.98</v>
      </c>
      <c r="J42" s="23">
        <v>935.93</v>
      </c>
      <c r="K42" s="22">
        <f t="shared" si="2"/>
        <v>4478.6499999999996</v>
      </c>
      <c r="L42" s="22">
        <f t="shared" si="3"/>
        <v>4478.6499999999996</v>
      </c>
      <c r="M42" s="22">
        <f t="shared" si="5"/>
        <v>51.050000000000068</v>
      </c>
      <c r="N42" s="30">
        <f t="shared" si="4"/>
        <v>18.057936596513123</v>
      </c>
      <c r="O42" s="3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5">
        <v>530805</v>
      </c>
      <c r="B43" s="18" t="s">
        <v>163</v>
      </c>
      <c r="C43" s="27" t="s">
        <v>84</v>
      </c>
      <c r="D43" s="23">
        <v>5000</v>
      </c>
      <c r="E43" s="23">
        <v>-4305</v>
      </c>
      <c r="F43" s="22">
        <f t="shared" si="0"/>
        <v>695</v>
      </c>
      <c r="G43" s="23">
        <v>499.34</v>
      </c>
      <c r="H43" s="23">
        <v>499.34</v>
      </c>
      <c r="I43" s="22">
        <f t="shared" si="1"/>
        <v>499.34</v>
      </c>
      <c r="J43" s="23">
        <v>499.34</v>
      </c>
      <c r="K43" s="22">
        <f t="shared" si="2"/>
        <v>195.66000000000003</v>
      </c>
      <c r="L43" s="22">
        <f t="shared" si="3"/>
        <v>195.66000000000003</v>
      </c>
      <c r="M43" s="22">
        <f t="shared" si="5"/>
        <v>0</v>
      </c>
      <c r="N43" s="30">
        <f t="shared" si="4"/>
        <v>71.84748201438849</v>
      </c>
      <c r="O43" s="3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25">
      <c r="A44" s="5">
        <v>530807</v>
      </c>
      <c r="B44" s="18" t="s">
        <v>163</v>
      </c>
      <c r="C44" s="19" t="s">
        <v>85</v>
      </c>
      <c r="D44" s="23">
        <v>7000</v>
      </c>
      <c r="E44" s="23">
        <v>0</v>
      </c>
      <c r="F44" s="22">
        <f t="shared" si="0"/>
        <v>7000</v>
      </c>
      <c r="G44" s="23">
        <v>5155.38</v>
      </c>
      <c r="H44" s="23">
        <v>5155.38</v>
      </c>
      <c r="I44" s="22">
        <f t="shared" si="1"/>
        <v>5155.38</v>
      </c>
      <c r="J44" s="23">
        <v>5113.84</v>
      </c>
      <c r="K44" s="22">
        <f t="shared" si="2"/>
        <v>1844.62</v>
      </c>
      <c r="L44" s="22">
        <f t="shared" si="3"/>
        <v>1844.62</v>
      </c>
      <c r="M44" s="22">
        <f t="shared" si="5"/>
        <v>41.539999999999964</v>
      </c>
      <c r="N44" s="30">
        <f t="shared" si="4"/>
        <v>73.648285714285706</v>
      </c>
      <c r="O44" s="3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5">
        <v>531404</v>
      </c>
      <c r="B45" s="18" t="s">
        <v>164</v>
      </c>
      <c r="C45" s="27" t="s">
        <v>86</v>
      </c>
      <c r="D45" s="23">
        <v>150</v>
      </c>
      <c r="E45" s="23">
        <v>0</v>
      </c>
      <c r="F45" s="22">
        <f t="shared" si="0"/>
        <v>150</v>
      </c>
      <c r="G45" s="23">
        <v>0</v>
      </c>
      <c r="H45" s="23">
        <v>0</v>
      </c>
      <c r="I45" s="22">
        <f t="shared" si="1"/>
        <v>0</v>
      </c>
      <c r="J45" s="23">
        <v>0</v>
      </c>
      <c r="K45" s="22">
        <f t="shared" si="2"/>
        <v>150</v>
      </c>
      <c r="L45" s="22">
        <f t="shared" si="3"/>
        <v>150</v>
      </c>
      <c r="M45" s="22">
        <f t="shared" si="5"/>
        <v>0</v>
      </c>
      <c r="N45" s="30">
        <f t="shared" si="4"/>
        <v>0</v>
      </c>
      <c r="O45" s="3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5">
        <v>531406</v>
      </c>
      <c r="B46" s="18" t="s">
        <v>164</v>
      </c>
      <c r="C46" s="27" t="s">
        <v>87</v>
      </c>
      <c r="D46" s="23">
        <v>286.04000000000002</v>
      </c>
      <c r="E46" s="23">
        <v>0</v>
      </c>
      <c r="F46" s="22">
        <f t="shared" si="0"/>
        <v>286.04000000000002</v>
      </c>
      <c r="G46" s="23">
        <v>0</v>
      </c>
      <c r="H46" s="23">
        <v>0</v>
      </c>
      <c r="I46" s="22">
        <f t="shared" si="1"/>
        <v>0</v>
      </c>
      <c r="J46" s="23">
        <v>0</v>
      </c>
      <c r="K46" s="22">
        <f t="shared" si="2"/>
        <v>286.04000000000002</v>
      </c>
      <c r="L46" s="22">
        <f t="shared" si="3"/>
        <v>286.04000000000002</v>
      </c>
      <c r="M46" s="22">
        <f t="shared" si="5"/>
        <v>0</v>
      </c>
      <c r="N46" s="30">
        <f t="shared" si="4"/>
        <v>0</v>
      </c>
      <c r="O46" s="3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45" customHeight="1" x14ac:dyDescent="0.25">
      <c r="A47" s="5">
        <v>531407</v>
      </c>
      <c r="B47" s="18" t="s">
        <v>164</v>
      </c>
      <c r="C47" s="19" t="s">
        <v>88</v>
      </c>
      <c r="D47" s="23">
        <v>90</v>
      </c>
      <c r="E47" s="23">
        <v>0</v>
      </c>
      <c r="F47" s="22">
        <f t="shared" si="0"/>
        <v>90</v>
      </c>
      <c r="G47" s="23">
        <v>0</v>
      </c>
      <c r="H47" s="23">
        <v>0</v>
      </c>
      <c r="I47" s="22">
        <f t="shared" si="1"/>
        <v>0</v>
      </c>
      <c r="J47" s="23">
        <v>0</v>
      </c>
      <c r="K47" s="22">
        <f t="shared" si="2"/>
        <v>90</v>
      </c>
      <c r="L47" s="22">
        <f t="shared" si="3"/>
        <v>90</v>
      </c>
      <c r="M47" s="22">
        <f t="shared" si="5"/>
        <v>0</v>
      </c>
      <c r="N47" s="30">
        <f t="shared" si="4"/>
        <v>0</v>
      </c>
      <c r="O47" s="3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.6" customHeight="1" x14ac:dyDescent="0.25">
      <c r="A48" s="5">
        <v>560106</v>
      </c>
      <c r="B48" s="17" t="s">
        <v>140</v>
      </c>
      <c r="C48" s="19" t="s">
        <v>89</v>
      </c>
      <c r="D48" s="23">
        <v>120538</v>
      </c>
      <c r="E48" s="23">
        <v>-9466</v>
      </c>
      <c r="F48" s="22">
        <f t="shared" si="0"/>
        <v>111072</v>
      </c>
      <c r="G48" s="23">
        <v>61044.01</v>
      </c>
      <c r="H48" s="23">
        <v>61044.01</v>
      </c>
      <c r="I48" s="22">
        <f t="shared" si="1"/>
        <v>61044.01</v>
      </c>
      <c r="J48" s="22">
        <f t="shared" si="1"/>
        <v>61044.01</v>
      </c>
      <c r="K48" s="22">
        <f t="shared" si="2"/>
        <v>50027.99</v>
      </c>
      <c r="L48" s="22">
        <f t="shared" si="3"/>
        <v>50027.99</v>
      </c>
      <c r="M48" s="22">
        <f t="shared" si="5"/>
        <v>0</v>
      </c>
      <c r="N48" s="30">
        <f t="shared" si="4"/>
        <v>54.958954552002304</v>
      </c>
      <c r="O48" s="3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5">
        <v>560201</v>
      </c>
      <c r="B49" s="17" t="s">
        <v>140</v>
      </c>
      <c r="C49" s="27" t="s">
        <v>90</v>
      </c>
      <c r="D49" s="23">
        <v>252895.34</v>
      </c>
      <c r="E49" s="23">
        <v>-25435.62</v>
      </c>
      <c r="F49" s="22">
        <f t="shared" si="0"/>
        <v>227459.72</v>
      </c>
      <c r="G49" s="23">
        <v>207811.89</v>
      </c>
      <c r="H49" s="23">
        <v>207811.89</v>
      </c>
      <c r="I49" s="22">
        <f t="shared" si="1"/>
        <v>207811.89</v>
      </c>
      <c r="J49" s="22">
        <f t="shared" si="1"/>
        <v>207811.89</v>
      </c>
      <c r="K49" s="22">
        <f t="shared" si="2"/>
        <v>19647.829999999987</v>
      </c>
      <c r="L49" s="22">
        <f t="shared" si="3"/>
        <v>19647.829999999987</v>
      </c>
      <c r="M49" s="22">
        <f t="shared" si="5"/>
        <v>0</v>
      </c>
      <c r="N49" s="30">
        <f t="shared" si="4"/>
        <v>91.362061819121209</v>
      </c>
      <c r="O49" s="3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2.450000000000003" customHeight="1" x14ac:dyDescent="0.25">
      <c r="A50" s="5">
        <v>570102</v>
      </c>
      <c r="B50" s="17" t="s">
        <v>141</v>
      </c>
      <c r="C50" s="19" t="s">
        <v>91</v>
      </c>
      <c r="D50" s="23">
        <v>350</v>
      </c>
      <c r="E50" s="23">
        <v>100</v>
      </c>
      <c r="F50" s="22">
        <f t="shared" si="0"/>
        <v>450</v>
      </c>
      <c r="G50" s="23">
        <v>324</v>
      </c>
      <c r="H50" s="23">
        <v>324</v>
      </c>
      <c r="I50" s="22">
        <f t="shared" si="1"/>
        <v>324</v>
      </c>
      <c r="J50" s="23">
        <v>324</v>
      </c>
      <c r="K50" s="22">
        <f t="shared" si="2"/>
        <v>126</v>
      </c>
      <c r="L50" s="22">
        <f t="shared" si="3"/>
        <v>126</v>
      </c>
      <c r="M50" s="22">
        <f t="shared" si="5"/>
        <v>0</v>
      </c>
      <c r="N50" s="30">
        <f t="shared" si="4"/>
        <v>72</v>
      </c>
      <c r="O50" s="3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5">
        <v>570201</v>
      </c>
      <c r="B51" s="17" t="s">
        <v>141</v>
      </c>
      <c r="C51" s="27" t="s">
        <v>92</v>
      </c>
      <c r="D51" s="23">
        <v>35000</v>
      </c>
      <c r="E51" s="23">
        <v>2000</v>
      </c>
      <c r="F51" s="22">
        <f t="shared" si="0"/>
        <v>37000</v>
      </c>
      <c r="G51" s="23">
        <v>25510.85</v>
      </c>
      <c r="H51" s="23">
        <v>25510.85</v>
      </c>
      <c r="I51" s="22">
        <f t="shared" si="1"/>
        <v>25510.85</v>
      </c>
      <c r="J51" s="22">
        <f t="shared" si="1"/>
        <v>25510.85</v>
      </c>
      <c r="K51" s="22">
        <f t="shared" si="2"/>
        <v>11489.150000000001</v>
      </c>
      <c r="L51" s="22">
        <f t="shared" si="3"/>
        <v>11489.150000000001</v>
      </c>
      <c r="M51" s="22">
        <f t="shared" si="5"/>
        <v>0</v>
      </c>
      <c r="N51" s="30">
        <f t="shared" si="4"/>
        <v>68.94824324324324</v>
      </c>
      <c r="O51" s="3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5">
        <v>570203</v>
      </c>
      <c r="B52" s="17" t="s">
        <v>141</v>
      </c>
      <c r="C52" s="27" t="s">
        <v>93</v>
      </c>
      <c r="D52" s="23">
        <v>4106.4399999999996</v>
      </c>
      <c r="E52" s="23">
        <v>0</v>
      </c>
      <c r="F52" s="22">
        <f t="shared" si="0"/>
        <v>4106.4399999999996</v>
      </c>
      <c r="G52" s="23">
        <v>2788.73</v>
      </c>
      <c r="H52" s="23">
        <v>2788.73</v>
      </c>
      <c r="I52" s="22">
        <f t="shared" si="1"/>
        <v>2788.73</v>
      </c>
      <c r="J52" s="22">
        <f t="shared" si="1"/>
        <v>2788.73</v>
      </c>
      <c r="K52" s="22">
        <f t="shared" si="2"/>
        <v>1317.7099999999996</v>
      </c>
      <c r="L52" s="22">
        <f t="shared" si="3"/>
        <v>1317.7099999999996</v>
      </c>
      <c r="M52" s="22">
        <f t="shared" si="5"/>
        <v>0</v>
      </c>
      <c r="N52" s="30">
        <f t="shared" si="4"/>
        <v>67.911134705487001</v>
      </c>
      <c r="O52" s="3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5">
        <v>570206</v>
      </c>
      <c r="B53" s="17" t="s">
        <v>141</v>
      </c>
      <c r="C53" s="27" t="s">
        <v>94</v>
      </c>
      <c r="D53" s="23">
        <v>2000</v>
      </c>
      <c r="E53" s="23">
        <v>2500</v>
      </c>
      <c r="F53" s="22">
        <f t="shared" si="0"/>
        <v>4500</v>
      </c>
      <c r="G53" s="23">
        <v>743.13</v>
      </c>
      <c r="H53" s="23">
        <v>743.13</v>
      </c>
      <c r="I53" s="22">
        <f t="shared" si="1"/>
        <v>743.13</v>
      </c>
      <c r="J53" s="23">
        <v>684.97</v>
      </c>
      <c r="K53" s="22">
        <f t="shared" si="2"/>
        <v>3756.87</v>
      </c>
      <c r="L53" s="22">
        <f t="shared" si="3"/>
        <v>3756.87</v>
      </c>
      <c r="M53" s="22">
        <f t="shared" si="5"/>
        <v>58.159999999999968</v>
      </c>
      <c r="N53" s="30">
        <f t="shared" si="4"/>
        <v>16.513999999999999</v>
      </c>
      <c r="O53" s="3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5">
        <v>570216</v>
      </c>
      <c r="B54" s="17" t="s">
        <v>141</v>
      </c>
      <c r="C54" s="27" t="s">
        <v>95</v>
      </c>
      <c r="D54" s="23">
        <v>2106</v>
      </c>
      <c r="E54" s="23">
        <v>8044</v>
      </c>
      <c r="F54" s="22">
        <f t="shared" si="0"/>
        <v>10150</v>
      </c>
      <c r="G54" s="23">
        <v>10058.89</v>
      </c>
      <c r="H54" s="23">
        <v>10058.89</v>
      </c>
      <c r="I54" s="22">
        <f t="shared" si="1"/>
        <v>10058.89</v>
      </c>
      <c r="J54" s="22">
        <f t="shared" si="1"/>
        <v>10058.89</v>
      </c>
      <c r="K54" s="22">
        <f t="shared" si="2"/>
        <v>91.110000000000582</v>
      </c>
      <c r="L54" s="22">
        <f t="shared" si="3"/>
        <v>91.110000000000582</v>
      </c>
      <c r="M54" s="22">
        <f t="shared" si="5"/>
        <v>0</v>
      </c>
      <c r="N54" s="30">
        <f t="shared" si="4"/>
        <v>99.102364532019692</v>
      </c>
      <c r="O54" s="3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5">
        <v>570218</v>
      </c>
      <c r="B55" s="17" t="s">
        <v>141</v>
      </c>
      <c r="C55" s="27" t="s">
        <v>96</v>
      </c>
      <c r="D55" s="23">
        <v>3356</v>
      </c>
      <c r="E55" s="23">
        <v>15532</v>
      </c>
      <c r="F55" s="22">
        <f t="shared" si="0"/>
        <v>18888</v>
      </c>
      <c r="G55" s="23">
        <v>18792.89</v>
      </c>
      <c r="H55" s="23">
        <v>18792.89</v>
      </c>
      <c r="I55" s="22">
        <f t="shared" si="1"/>
        <v>18792.89</v>
      </c>
      <c r="J55" s="22">
        <f t="shared" si="1"/>
        <v>18792.89</v>
      </c>
      <c r="K55" s="22">
        <f t="shared" si="2"/>
        <v>95.110000000000582</v>
      </c>
      <c r="L55" s="22">
        <f t="shared" si="3"/>
        <v>95.110000000000582</v>
      </c>
      <c r="M55" s="22">
        <f t="shared" si="5"/>
        <v>0</v>
      </c>
      <c r="N55" s="30">
        <f t="shared" si="4"/>
        <v>99.496452774248198</v>
      </c>
      <c r="O55" s="3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6.25" x14ac:dyDescent="0.25">
      <c r="A56" s="5">
        <v>580102</v>
      </c>
      <c r="B56" s="17" t="s">
        <v>142</v>
      </c>
      <c r="C56" s="27" t="s">
        <v>97</v>
      </c>
      <c r="D56" s="23">
        <v>25000</v>
      </c>
      <c r="E56" s="23">
        <v>14800</v>
      </c>
      <c r="F56" s="22">
        <f t="shared" si="0"/>
        <v>39800</v>
      </c>
      <c r="G56" s="23">
        <v>34633.050000000003</v>
      </c>
      <c r="H56" s="23">
        <v>34633.050000000003</v>
      </c>
      <c r="I56" s="22">
        <f t="shared" si="1"/>
        <v>34633.050000000003</v>
      </c>
      <c r="J56" s="22">
        <f t="shared" si="1"/>
        <v>34633.050000000003</v>
      </c>
      <c r="K56" s="22">
        <f t="shared" si="2"/>
        <v>5166.9499999999971</v>
      </c>
      <c r="L56" s="22">
        <f t="shared" si="3"/>
        <v>5166.9499999999971</v>
      </c>
      <c r="M56" s="22">
        <f t="shared" si="5"/>
        <v>0</v>
      </c>
      <c r="N56" s="30">
        <f t="shared" si="4"/>
        <v>87.017713567839209</v>
      </c>
      <c r="O56" s="3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6.25" x14ac:dyDescent="0.25">
      <c r="A57" s="5">
        <v>580204</v>
      </c>
      <c r="B57" s="17" t="s">
        <v>142</v>
      </c>
      <c r="C57" s="27" t="s">
        <v>98</v>
      </c>
      <c r="D57" s="23">
        <v>181918.07999999999</v>
      </c>
      <c r="E57" s="23">
        <v>-3989.18</v>
      </c>
      <c r="F57" s="22">
        <f t="shared" si="0"/>
        <v>177928.9</v>
      </c>
      <c r="G57" s="23">
        <v>122989.27</v>
      </c>
      <c r="H57" s="23">
        <v>122989.27</v>
      </c>
      <c r="I57" s="22">
        <f t="shared" si="1"/>
        <v>122989.27</v>
      </c>
      <c r="J57" s="22">
        <f t="shared" si="1"/>
        <v>122989.27</v>
      </c>
      <c r="K57" s="22">
        <f t="shared" si="2"/>
        <v>54939.62999999999</v>
      </c>
      <c r="L57" s="22">
        <f t="shared" si="3"/>
        <v>54939.62999999999</v>
      </c>
      <c r="M57" s="22">
        <f t="shared" si="5"/>
        <v>0</v>
      </c>
      <c r="N57" s="30">
        <f t="shared" si="4"/>
        <v>69.12270575493919</v>
      </c>
      <c r="O57" s="3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6.25" x14ac:dyDescent="0.25">
      <c r="A58" s="5">
        <v>710105</v>
      </c>
      <c r="B58" s="17" t="s">
        <v>143</v>
      </c>
      <c r="C58" s="27" t="s">
        <v>15</v>
      </c>
      <c r="D58" s="23">
        <v>291732.90000000002</v>
      </c>
      <c r="E58" s="23">
        <v>2322.1</v>
      </c>
      <c r="F58" s="22">
        <f t="shared" si="0"/>
        <v>294055</v>
      </c>
      <c r="G58" s="23">
        <v>251196.64</v>
      </c>
      <c r="H58" s="23">
        <v>251196.64</v>
      </c>
      <c r="I58" s="22">
        <f t="shared" si="1"/>
        <v>251196.64</v>
      </c>
      <c r="J58" s="23">
        <v>246146.87</v>
      </c>
      <c r="K58" s="22">
        <f t="shared" si="2"/>
        <v>42858.359999999986</v>
      </c>
      <c r="L58" s="22">
        <f t="shared" si="3"/>
        <v>42858.359999999986</v>
      </c>
      <c r="M58" s="22">
        <f t="shared" si="5"/>
        <v>5049.7700000000186</v>
      </c>
      <c r="N58" s="30">
        <f t="shared" si="4"/>
        <v>85.425053136318041</v>
      </c>
      <c r="O58" s="3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5">
        <v>710106</v>
      </c>
      <c r="B59" s="18" t="s">
        <v>143</v>
      </c>
      <c r="C59" s="27" t="s">
        <v>16</v>
      </c>
      <c r="D59" s="23">
        <v>658680.41</v>
      </c>
      <c r="E59" s="23">
        <v>22515.34</v>
      </c>
      <c r="F59" s="22">
        <f t="shared" si="0"/>
        <v>681195.75</v>
      </c>
      <c r="G59" s="23">
        <v>591468.77</v>
      </c>
      <c r="H59" s="23">
        <v>591468.77</v>
      </c>
      <c r="I59" s="22">
        <f t="shared" si="1"/>
        <v>591468.77</v>
      </c>
      <c r="J59" s="23">
        <v>577528.80000000005</v>
      </c>
      <c r="K59" s="22">
        <f t="shared" si="2"/>
        <v>89726.979999999981</v>
      </c>
      <c r="L59" s="22">
        <f t="shared" si="3"/>
        <v>89726.979999999981</v>
      </c>
      <c r="M59" s="22">
        <f t="shared" si="5"/>
        <v>13939.969999999972</v>
      </c>
      <c r="N59" s="30">
        <f t="shared" si="4"/>
        <v>86.828018231176571</v>
      </c>
      <c r="O59" s="3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5">
        <v>710203</v>
      </c>
      <c r="B60" s="18" t="s">
        <v>143</v>
      </c>
      <c r="C60" s="27" t="s">
        <v>99</v>
      </c>
      <c r="D60" s="23">
        <v>100631.7</v>
      </c>
      <c r="E60" s="23">
        <v>6730.67</v>
      </c>
      <c r="F60" s="22">
        <f t="shared" si="0"/>
        <v>107362.37</v>
      </c>
      <c r="G60" s="23">
        <v>16938.96</v>
      </c>
      <c r="H60" s="23">
        <v>16938.96</v>
      </c>
      <c r="I60" s="22">
        <f t="shared" si="1"/>
        <v>16938.96</v>
      </c>
      <c r="J60" s="23">
        <v>14847.71</v>
      </c>
      <c r="K60" s="22">
        <f t="shared" si="2"/>
        <v>90423.41</v>
      </c>
      <c r="L60" s="22">
        <f t="shared" si="3"/>
        <v>90423.41</v>
      </c>
      <c r="M60" s="22">
        <f t="shared" si="5"/>
        <v>2091.25</v>
      </c>
      <c r="N60" s="30">
        <f t="shared" si="4"/>
        <v>15.777371531571072</v>
      </c>
      <c r="O60" s="3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5">
        <v>710204</v>
      </c>
      <c r="B61" s="18" t="s">
        <v>143</v>
      </c>
      <c r="C61" s="27" t="s">
        <v>100</v>
      </c>
      <c r="D61" s="23">
        <v>65792.990000000005</v>
      </c>
      <c r="E61" s="23">
        <v>-2141.4899999999998</v>
      </c>
      <c r="F61" s="22">
        <f t="shared" si="0"/>
        <v>63651.500000000007</v>
      </c>
      <c r="G61" s="23">
        <v>60353.65</v>
      </c>
      <c r="H61" s="23">
        <v>60353.65</v>
      </c>
      <c r="I61" s="22">
        <f t="shared" si="1"/>
        <v>60353.65</v>
      </c>
      <c r="J61" s="23">
        <v>59785.83</v>
      </c>
      <c r="K61" s="22">
        <f t="shared" si="2"/>
        <v>3297.8500000000058</v>
      </c>
      <c r="L61" s="22">
        <f t="shared" si="3"/>
        <v>3297.8500000000058</v>
      </c>
      <c r="M61" s="22">
        <f t="shared" si="5"/>
        <v>567.81999999999971</v>
      </c>
      <c r="N61" s="30">
        <f t="shared" si="4"/>
        <v>94.818896648154393</v>
      </c>
      <c r="O61" s="3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5">
        <v>710401</v>
      </c>
      <c r="B62" s="18" t="s">
        <v>143</v>
      </c>
      <c r="C62" s="27" t="s">
        <v>48</v>
      </c>
      <c r="D62" s="23">
        <v>4883.1899999999996</v>
      </c>
      <c r="E62" s="23">
        <v>842</v>
      </c>
      <c r="F62" s="22">
        <f t="shared" si="0"/>
        <v>5725.19</v>
      </c>
      <c r="G62" s="23">
        <v>4221.2700000000004</v>
      </c>
      <c r="H62" s="23">
        <v>4221.2700000000004</v>
      </c>
      <c r="I62" s="22">
        <f t="shared" si="1"/>
        <v>4221.2700000000004</v>
      </c>
      <c r="J62" s="23">
        <v>4221.2700000000004</v>
      </c>
      <c r="K62" s="22">
        <f t="shared" si="2"/>
        <v>1503.9199999999992</v>
      </c>
      <c r="L62" s="22">
        <f t="shared" si="3"/>
        <v>1503.9199999999992</v>
      </c>
      <c r="M62" s="22">
        <f t="shared" si="5"/>
        <v>0</v>
      </c>
      <c r="N62" s="30">
        <f t="shared" si="4"/>
        <v>73.731526813957288</v>
      </c>
      <c r="O62" s="3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5">
        <v>710408</v>
      </c>
      <c r="B63" s="18" t="s">
        <v>143</v>
      </c>
      <c r="C63" s="27" t="s">
        <v>49</v>
      </c>
      <c r="D63" s="23">
        <v>19914.8</v>
      </c>
      <c r="E63" s="23">
        <v>2617</v>
      </c>
      <c r="F63" s="22">
        <f t="shared" si="0"/>
        <v>22531.8</v>
      </c>
      <c r="G63" s="23">
        <v>19457.759999999998</v>
      </c>
      <c r="H63" s="23">
        <v>19457.759999999998</v>
      </c>
      <c r="I63" s="22">
        <f t="shared" si="1"/>
        <v>19457.759999999998</v>
      </c>
      <c r="J63" s="22">
        <f t="shared" si="1"/>
        <v>19457.759999999998</v>
      </c>
      <c r="K63" s="22">
        <f t="shared" si="2"/>
        <v>3074.0400000000009</v>
      </c>
      <c r="L63" s="22">
        <f t="shared" si="3"/>
        <v>3074.0400000000009</v>
      </c>
      <c r="M63" s="22">
        <f t="shared" si="5"/>
        <v>0</v>
      </c>
      <c r="N63" s="30">
        <f t="shared" si="4"/>
        <v>86.356882273054083</v>
      </c>
      <c r="O63" s="3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5">
        <v>710509</v>
      </c>
      <c r="B64" s="18" t="s">
        <v>143</v>
      </c>
      <c r="C64" s="27" t="s">
        <v>51</v>
      </c>
      <c r="D64" s="23">
        <v>53250.95</v>
      </c>
      <c r="E64" s="23">
        <v>-1722</v>
      </c>
      <c r="F64" s="22">
        <f t="shared" si="0"/>
        <v>51528.95</v>
      </c>
      <c r="G64" s="23">
        <v>40875.15</v>
      </c>
      <c r="H64" s="23">
        <v>40875.15</v>
      </c>
      <c r="I64" s="22">
        <f t="shared" si="1"/>
        <v>40875.15</v>
      </c>
      <c r="J64" s="23">
        <v>40533.519999999997</v>
      </c>
      <c r="K64" s="22">
        <f t="shared" si="2"/>
        <v>10653.799999999996</v>
      </c>
      <c r="L64" s="22">
        <f t="shared" si="3"/>
        <v>10653.799999999996</v>
      </c>
      <c r="M64" s="22">
        <f t="shared" si="5"/>
        <v>341.63000000000466</v>
      </c>
      <c r="N64" s="30">
        <f t="shared" si="4"/>
        <v>79.324632075755488</v>
      </c>
      <c r="O64" s="3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5">
        <v>710510</v>
      </c>
      <c r="B65" s="18" t="s">
        <v>143</v>
      </c>
      <c r="C65" s="27" t="s">
        <v>52</v>
      </c>
      <c r="D65" s="23">
        <v>257953.06</v>
      </c>
      <c r="E65" s="23">
        <v>-48869.85</v>
      </c>
      <c r="F65" s="22">
        <f t="shared" si="0"/>
        <v>209083.21</v>
      </c>
      <c r="G65" s="23">
        <v>147243.47</v>
      </c>
      <c r="H65" s="23">
        <v>147243.47</v>
      </c>
      <c r="I65" s="22">
        <f t="shared" si="1"/>
        <v>147243.47</v>
      </c>
      <c r="J65" s="23">
        <v>145894.87</v>
      </c>
      <c r="K65" s="22">
        <f t="shared" si="2"/>
        <v>61839.739999999991</v>
      </c>
      <c r="L65" s="22">
        <f t="shared" si="3"/>
        <v>61839.739999999991</v>
      </c>
      <c r="M65" s="22">
        <f t="shared" si="5"/>
        <v>1348.6000000000058</v>
      </c>
      <c r="N65" s="30">
        <f t="shared" si="4"/>
        <v>70.423383111441623</v>
      </c>
      <c r="O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5">
        <v>710512</v>
      </c>
      <c r="B66" s="18" t="s">
        <v>143</v>
      </c>
      <c r="C66" s="27" t="s">
        <v>53</v>
      </c>
      <c r="D66" s="23">
        <v>6300</v>
      </c>
      <c r="E66" s="23">
        <v>8085</v>
      </c>
      <c r="F66" s="22">
        <f t="shared" si="0"/>
        <v>14385</v>
      </c>
      <c r="G66" s="23">
        <v>8082.06</v>
      </c>
      <c r="H66" s="23">
        <v>8082.06</v>
      </c>
      <c r="I66" s="22">
        <f t="shared" si="1"/>
        <v>8082.06</v>
      </c>
      <c r="J66" s="22">
        <f t="shared" si="1"/>
        <v>8082.06</v>
      </c>
      <c r="K66" s="22">
        <f t="shared" si="2"/>
        <v>6302.94</v>
      </c>
      <c r="L66" s="22">
        <f t="shared" si="3"/>
        <v>6302.94</v>
      </c>
      <c r="M66" s="22">
        <f t="shared" si="5"/>
        <v>0</v>
      </c>
      <c r="N66" s="30">
        <f t="shared" si="4"/>
        <v>56.183941605839415</v>
      </c>
      <c r="O66" s="3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5">
        <v>710601</v>
      </c>
      <c r="B67" s="18" t="s">
        <v>143</v>
      </c>
      <c r="C67" s="27" t="s">
        <v>54</v>
      </c>
      <c r="D67" s="23">
        <v>141194.26</v>
      </c>
      <c r="E67" s="23">
        <v>5404.29</v>
      </c>
      <c r="F67" s="22">
        <f t="shared" ref="F67:F127" si="6">D67+E67</f>
        <v>146598.55000000002</v>
      </c>
      <c r="G67" s="23">
        <v>122422.01</v>
      </c>
      <c r="H67" s="23">
        <v>122422.01</v>
      </c>
      <c r="I67" s="22">
        <f t="shared" ref="I67:J127" si="7">H67</f>
        <v>122422.01</v>
      </c>
      <c r="J67" s="22">
        <v>112408.41</v>
      </c>
      <c r="K67" s="22">
        <f t="shared" ref="K67:K127" si="8">F67-H67</f>
        <v>24176.540000000023</v>
      </c>
      <c r="L67" s="22">
        <f t="shared" ref="L67:L127" si="9">F67-I67</f>
        <v>24176.540000000023</v>
      </c>
      <c r="M67" s="22">
        <f t="shared" si="5"/>
        <v>10013.599999999991</v>
      </c>
      <c r="N67" s="30">
        <f t="shared" ref="N67:N127" si="10">H67/F67*100</f>
        <v>83.508336201142498</v>
      </c>
      <c r="O67" s="3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5">
        <v>710602</v>
      </c>
      <c r="B68" s="18" t="s">
        <v>143</v>
      </c>
      <c r="C68" s="27" t="s">
        <v>55</v>
      </c>
      <c r="D68" s="23">
        <v>91793.68</v>
      </c>
      <c r="E68" s="23">
        <v>14779.84</v>
      </c>
      <c r="F68" s="22">
        <f t="shared" si="6"/>
        <v>106573.51999999999</v>
      </c>
      <c r="G68" s="23">
        <v>83841.97</v>
      </c>
      <c r="H68" s="23">
        <v>83841.97</v>
      </c>
      <c r="I68" s="22">
        <f t="shared" si="7"/>
        <v>83841.97</v>
      </c>
      <c r="J68" s="23">
        <v>83592.740000000005</v>
      </c>
      <c r="K68" s="22">
        <f t="shared" si="8"/>
        <v>22731.549999999988</v>
      </c>
      <c r="L68" s="22">
        <f t="shared" si="9"/>
        <v>22731.549999999988</v>
      </c>
      <c r="M68" s="22">
        <f t="shared" ref="M68:M127" si="11">I68-J68</f>
        <v>249.22999999999593</v>
      </c>
      <c r="N68" s="30">
        <f t="shared" si="10"/>
        <v>78.670545929232716</v>
      </c>
      <c r="O68" s="3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5">
        <v>710704</v>
      </c>
      <c r="B69" s="18" t="s">
        <v>143</v>
      </c>
      <c r="C69" s="27" t="s">
        <v>101</v>
      </c>
      <c r="D69" s="23">
        <v>2103.75</v>
      </c>
      <c r="E69" s="23">
        <v>23406.89</v>
      </c>
      <c r="F69" s="22">
        <f t="shared" si="6"/>
        <v>25510.639999999999</v>
      </c>
      <c r="G69" s="23">
        <v>22236.61</v>
      </c>
      <c r="H69" s="23">
        <v>22236.61</v>
      </c>
      <c r="I69" s="22">
        <f t="shared" si="7"/>
        <v>22236.61</v>
      </c>
      <c r="J69" s="23">
        <v>8105.1</v>
      </c>
      <c r="K69" s="22">
        <f t="shared" si="8"/>
        <v>3274.0299999999988</v>
      </c>
      <c r="L69" s="22">
        <f t="shared" si="9"/>
        <v>3274.0299999999988</v>
      </c>
      <c r="M69" s="22">
        <f t="shared" si="11"/>
        <v>14131.51</v>
      </c>
      <c r="N69" s="30">
        <f t="shared" si="10"/>
        <v>87.166021707021073</v>
      </c>
      <c r="O69" s="3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5">
        <v>710707</v>
      </c>
      <c r="B70" s="18" t="s">
        <v>143</v>
      </c>
      <c r="C70" s="27" t="s">
        <v>102</v>
      </c>
      <c r="D70" s="23">
        <v>14926.47</v>
      </c>
      <c r="E70" s="23">
        <v>20691.509999999998</v>
      </c>
      <c r="F70" s="22">
        <f t="shared" si="6"/>
        <v>35617.979999999996</v>
      </c>
      <c r="G70" s="23">
        <v>16693.23</v>
      </c>
      <c r="H70" s="23">
        <v>16693.23</v>
      </c>
      <c r="I70" s="22">
        <f t="shared" si="7"/>
        <v>16693.23</v>
      </c>
      <c r="J70" s="23">
        <v>11802.92</v>
      </c>
      <c r="K70" s="22">
        <f t="shared" si="8"/>
        <v>18924.749999999996</v>
      </c>
      <c r="L70" s="22">
        <f t="shared" si="9"/>
        <v>18924.749999999996</v>
      </c>
      <c r="M70" s="22">
        <f t="shared" si="11"/>
        <v>4890.3099999999995</v>
      </c>
      <c r="N70" s="30">
        <f t="shared" si="10"/>
        <v>46.867424823080931</v>
      </c>
      <c r="O70" s="3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5">
        <v>710711</v>
      </c>
      <c r="B71" s="18" t="s">
        <v>143</v>
      </c>
      <c r="C71" s="27" t="s">
        <v>60</v>
      </c>
      <c r="D71" s="23">
        <v>273002.86</v>
      </c>
      <c r="E71" s="23">
        <v>8024.28</v>
      </c>
      <c r="F71" s="22">
        <f t="shared" si="6"/>
        <v>281027.14</v>
      </c>
      <c r="G71" s="23">
        <v>190006.74</v>
      </c>
      <c r="H71" s="23">
        <v>190006.74</v>
      </c>
      <c r="I71" s="22">
        <f t="shared" si="7"/>
        <v>190006.74</v>
      </c>
      <c r="J71" s="22">
        <f t="shared" si="7"/>
        <v>190006.74</v>
      </c>
      <c r="K71" s="22">
        <f t="shared" si="8"/>
        <v>91020.400000000023</v>
      </c>
      <c r="L71" s="22">
        <f t="shared" si="9"/>
        <v>91020.400000000023</v>
      </c>
      <c r="M71" s="22">
        <f t="shared" si="11"/>
        <v>0</v>
      </c>
      <c r="N71" s="30">
        <f t="shared" si="10"/>
        <v>67.611526772823424</v>
      </c>
      <c r="O71" s="3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6.25" x14ac:dyDescent="0.25">
      <c r="A72" s="5">
        <v>730104</v>
      </c>
      <c r="B72" s="17" t="s">
        <v>144</v>
      </c>
      <c r="C72" s="27" t="s">
        <v>61</v>
      </c>
      <c r="D72" s="23">
        <v>3198.59</v>
      </c>
      <c r="E72" s="23">
        <v>120</v>
      </c>
      <c r="F72" s="22">
        <f t="shared" si="6"/>
        <v>3318.59</v>
      </c>
      <c r="G72" s="23">
        <v>2924.96</v>
      </c>
      <c r="H72" s="23">
        <v>2924.96</v>
      </c>
      <c r="I72" s="22">
        <f t="shared" si="7"/>
        <v>2924.96</v>
      </c>
      <c r="J72" s="22">
        <f t="shared" si="7"/>
        <v>2924.96</v>
      </c>
      <c r="K72" s="22">
        <f t="shared" si="8"/>
        <v>393.63000000000011</v>
      </c>
      <c r="L72" s="22">
        <f t="shared" si="9"/>
        <v>393.63000000000011</v>
      </c>
      <c r="M72" s="22">
        <f t="shared" si="11"/>
        <v>0</v>
      </c>
      <c r="N72" s="30">
        <f t="shared" si="10"/>
        <v>88.138637192301545</v>
      </c>
      <c r="O72" s="3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6.25" x14ac:dyDescent="0.25">
      <c r="A73" s="5">
        <v>730105</v>
      </c>
      <c r="B73" s="17" t="s">
        <v>144</v>
      </c>
      <c r="C73" s="27" t="s">
        <v>62</v>
      </c>
      <c r="D73" s="23">
        <v>570</v>
      </c>
      <c r="E73" s="23">
        <v>-140</v>
      </c>
      <c r="F73" s="22">
        <f t="shared" si="6"/>
        <v>430</v>
      </c>
      <c r="G73" s="23">
        <v>108.25</v>
      </c>
      <c r="H73" s="23">
        <v>108.25</v>
      </c>
      <c r="I73" s="22">
        <f t="shared" si="7"/>
        <v>108.25</v>
      </c>
      <c r="J73" s="22">
        <f t="shared" si="7"/>
        <v>108.25</v>
      </c>
      <c r="K73" s="22">
        <f t="shared" si="8"/>
        <v>321.75</v>
      </c>
      <c r="L73" s="22">
        <f t="shared" si="9"/>
        <v>321.75</v>
      </c>
      <c r="M73" s="22">
        <f t="shared" si="11"/>
        <v>0</v>
      </c>
      <c r="N73" s="30">
        <f t="shared" si="10"/>
        <v>25.174418604651162</v>
      </c>
      <c r="O73" s="3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6.25" x14ac:dyDescent="0.25">
      <c r="A74" s="5">
        <v>730106</v>
      </c>
      <c r="B74" s="17" t="s">
        <v>144</v>
      </c>
      <c r="C74" s="27" t="s">
        <v>63</v>
      </c>
      <c r="D74" s="23">
        <v>100</v>
      </c>
      <c r="E74" s="23">
        <v>0</v>
      </c>
      <c r="F74" s="22">
        <f t="shared" si="6"/>
        <v>100</v>
      </c>
      <c r="G74" s="23">
        <v>0</v>
      </c>
      <c r="H74" s="23">
        <v>0</v>
      </c>
      <c r="I74" s="22">
        <f t="shared" si="7"/>
        <v>0</v>
      </c>
      <c r="J74" s="23">
        <v>0</v>
      </c>
      <c r="K74" s="22">
        <f t="shared" si="8"/>
        <v>100</v>
      </c>
      <c r="L74" s="22">
        <f t="shared" si="9"/>
        <v>100</v>
      </c>
      <c r="M74" s="22">
        <f t="shared" si="11"/>
        <v>0</v>
      </c>
      <c r="N74" s="30">
        <f t="shared" si="10"/>
        <v>0</v>
      </c>
      <c r="O74" s="3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6.25" x14ac:dyDescent="0.25">
      <c r="A75" s="5">
        <v>730201</v>
      </c>
      <c r="B75" s="17" t="s">
        <v>144</v>
      </c>
      <c r="C75" s="27" t="s">
        <v>64</v>
      </c>
      <c r="D75" s="23">
        <v>900</v>
      </c>
      <c r="E75" s="23">
        <v>-127</v>
      </c>
      <c r="F75" s="22">
        <f t="shared" si="6"/>
        <v>773</v>
      </c>
      <c r="G75" s="23">
        <v>0</v>
      </c>
      <c r="H75" s="23">
        <v>0</v>
      </c>
      <c r="I75" s="22">
        <f t="shared" si="7"/>
        <v>0</v>
      </c>
      <c r="J75" s="23">
        <v>0</v>
      </c>
      <c r="K75" s="22">
        <f t="shared" si="8"/>
        <v>773</v>
      </c>
      <c r="L75" s="22">
        <f t="shared" si="9"/>
        <v>773</v>
      </c>
      <c r="M75" s="22">
        <f t="shared" si="11"/>
        <v>0</v>
      </c>
      <c r="N75" s="30">
        <f t="shared" si="10"/>
        <v>0</v>
      </c>
      <c r="O75" s="3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6.25" x14ac:dyDescent="0.25">
      <c r="A76" s="5">
        <v>730202</v>
      </c>
      <c r="B76" s="17" t="s">
        <v>144</v>
      </c>
      <c r="C76" s="27" t="s">
        <v>65</v>
      </c>
      <c r="D76" s="23">
        <v>400</v>
      </c>
      <c r="E76" s="23">
        <v>-150</v>
      </c>
      <c r="F76" s="22">
        <f t="shared" si="6"/>
        <v>250</v>
      </c>
      <c r="G76" s="23">
        <v>0</v>
      </c>
      <c r="H76" s="23">
        <v>0</v>
      </c>
      <c r="I76" s="22">
        <f t="shared" si="7"/>
        <v>0</v>
      </c>
      <c r="J76" s="23">
        <v>0</v>
      </c>
      <c r="K76" s="22">
        <f t="shared" si="8"/>
        <v>250</v>
      </c>
      <c r="L76" s="22">
        <f t="shared" si="9"/>
        <v>250</v>
      </c>
      <c r="M76" s="22">
        <f t="shared" si="11"/>
        <v>0</v>
      </c>
      <c r="N76" s="30">
        <f t="shared" si="10"/>
        <v>0</v>
      </c>
      <c r="O76" s="3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6.25" x14ac:dyDescent="0.25">
      <c r="A77" s="5">
        <v>730204</v>
      </c>
      <c r="B77" s="17" t="s">
        <v>144</v>
      </c>
      <c r="C77" s="27" t="s">
        <v>66</v>
      </c>
      <c r="D77" s="23">
        <v>24306.71</v>
      </c>
      <c r="E77" s="23">
        <v>-392.49</v>
      </c>
      <c r="F77" s="22">
        <f t="shared" si="6"/>
        <v>23914.219999999998</v>
      </c>
      <c r="G77" s="23">
        <v>12565.13</v>
      </c>
      <c r="H77" s="23">
        <v>12565.13</v>
      </c>
      <c r="I77" s="22">
        <f t="shared" si="7"/>
        <v>12565.13</v>
      </c>
      <c r="J77" s="23">
        <v>12247.51</v>
      </c>
      <c r="K77" s="22">
        <f t="shared" si="8"/>
        <v>11349.089999999998</v>
      </c>
      <c r="L77" s="22">
        <f t="shared" si="9"/>
        <v>11349.089999999998</v>
      </c>
      <c r="M77" s="22">
        <f t="shared" si="11"/>
        <v>317.61999999999898</v>
      </c>
      <c r="N77" s="30">
        <f t="shared" si="10"/>
        <v>52.542503999712309</v>
      </c>
      <c r="O77" s="3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6.25" x14ac:dyDescent="0.25">
      <c r="A78" s="5">
        <v>730205</v>
      </c>
      <c r="B78" s="17" t="s">
        <v>144</v>
      </c>
      <c r="C78" s="27" t="s">
        <v>103</v>
      </c>
      <c r="D78" s="23">
        <v>31251.38</v>
      </c>
      <c r="E78" s="23">
        <v>30614.71</v>
      </c>
      <c r="F78" s="22">
        <f t="shared" si="6"/>
        <v>61866.09</v>
      </c>
      <c r="G78" s="23">
        <v>13337.01</v>
      </c>
      <c r="H78" s="23">
        <v>13337.01</v>
      </c>
      <c r="I78" s="22">
        <f t="shared" si="7"/>
        <v>13337.01</v>
      </c>
      <c r="J78" s="22">
        <f t="shared" si="7"/>
        <v>13337.01</v>
      </c>
      <c r="K78" s="22">
        <f t="shared" si="8"/>
        <v>48529.079999999994</v>
      </c>
      <c r="L78" s="22">
        <f t="shared" si="9"/>
        <v>48529.079999999994</v>
      </c>
      <c r="M78" s="22">
        <f t="shared" si="11"/>
        <v>0</v>
      </c>
      <c r="N78" s="30">
        <f t="shared" si="10"/>
        <v>21.557867969351225</v>
      </c>
      <c r="O78" s="3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6.25" x14ac:dyDescent="0.25">
      <c r="A79" s="5">
        <v>730207</v>
      </c>
      <c r="B79" s="17" t="s">
        <v>144</v>
      </c>
      <c r="C79" s="27" t="s">
        <v>104</v>
      </c>
      <c r="D79" s="23">
        <v>0</v>
      </c>
      <c r="E79" s="23">
        <v>278.76</v>
      </c>
      <c r="F79" s="22">
        <f t="shared" si="6"/>
        <v>278.76</v>
      </c>
      <c r="G79" s="23">
        <v>0</v>
      </c>
      <c r="H79" s="23">
        <v>0</v>
      </c>
      <c r="I79" s="22">
        <f t="shared" si="7"/>
        <v>0</v>
      </c>
      <c r="J79" s="23">
        <v>0</v>
      </c>
      <c r="K79" s="22">
        <f t="shared" si="8"/>
        <v>278.76</v>
      </c>
      <c r="L79" s="22">
        <f t="shared" si="9"/>
        <v>278.76</v>
      </c>
      <c r="M79" s="22">
        <f t="shared" si="11"/>
        <v>0</v>
      </c>
      <c r="N79" s="30">
        <f t="shared" si="10"/>
        <v>0</v>
      </c>
      <c r="O79" s="3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6.25" x14ac:dyDescent="0.25">
      <c r="A80" s="5">
        <v>730249</v>
      </c>
      <c r="B80" s="17" t="s">
        <v>144</v>
      </c>
      <c r="C80" s="27" t="s">
        <v>105</v>
      </c>
      <c r="D80" s="23">
        <v>10000</v>
      </c>
      <c r="E80" s="23">
        <v>20400</v>
      </c>
      <c r="F80" s="22">
        <f t="shared" si="6"/>
        <v>30400</v>
      </c>
      <c r="G80" s="23">
        <v>9650</v>
      </c>
      <c r="H80" s="23">
        <v>9650</v>
      </c>
      <c r="I80" s="22">
        <f t="shared" si="7"/>
        <v>9650</v>
      </c>
      <c r="J80" s="23">
        <v>9650</v>
      </c>
      <c r="K80" s="22">
        <f t="shared" si="8"/>
        <v>20750</v>
      </c>
      <c r="L80" s="22">
        <f t="shared" si="9"/>
        <v>20750</v>
      </c>
      <c r="M80" s="22">
        <f t="shared" si="11"/>
        <v>0</v>
      </c>
      <c r="N80" s="30">
        <f t="shared" si="10"/>
        <v>31.743421052631575</v>
      </c>
      <c r="O80" s="3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6.25" x14ac:dyDescent="0.25">
      <c r="A81" s="5">
        <v>730255</v>
      </c>
      <c r="B81" s="17" t="s">
        <v>144</v>
      </c>
      <c r="C81" s="27" t="s">
        <v>106</v>
      </c>
      <c r="D81" s="23">
        <v>0</v>
      </c>
      <c r="E81" s="23">
        <v>90500</v>
      </c>
      <c r="F81" s="22">
        <f t="shared" si="6"/>
        <v>90500</v>
      </c>
      <c r="G81" s="23">
        <v>50343.6</v>
      </c>
      <c r="H81" s="23">
        <v>50343.6</v>
      </c>
      <c r="I81" s="22">
        <f t="shared" si="7"/>
        <v>50343.6</v>
      </c>
      <c r="J81" s="23">
        <v>42430.27</v>
      </c>
      <c r="K81" s="22">
        <f t="shared" si="8"/>
        <v>40156.400000000001</v>
      </c>
      <c r="L81" s="22">
        <f t="shared" si="9"/>
        <v>40156.400000000001</v>
      </c>
      <c r="M81" s="22">
        <f t="shared" si="11"/>
        <v>7913.3300000000017</v>
      </c>
      <c r="N81" s="30">
        <f t="shared" si="10"/>
        <v>55.628287292817681</v>
      </c>
      <c r="O81" s="3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6.25" x14ac:dyDescent="0.25">
      <c r="A82" s="5">
        <v>730301</v>
      </c>
      <c r="B82" s="17" t="s">
        <v>144</v>
      </c>
      <c r="C82" s="27" t="s">
        <v>71</v>
      </c>
      <c r="D82" s="23">
        <v>3925</v>
      </c>
      <c r="E82" s="23">
        <v>-25</v>
      </c>
      <c r="F82" s="22">
        <f t="shared" si="6"/>
        <v>3900</v>
      </c>
      <c r="G82" s="23">
        <v>245.49</v>
      </c>
      <c r="H82" s="23">
        <v>245.49</v>
      </c>
      <c r="I82" s="22">
        <f t="shared" si="7"/>
        <v>245.49</v>
      </c>
      <c r="J82" s="22">
        <f t="shared" si="7"/>
        <v>245.49</v>
      </c>
      <c r="K82" s="22">
        <f t="shared" si="8"/>
        <v>3654.51</v>
      </c>
      <c r="L82" s="22">
        <f t="shared" si="9"/>
        <v>3654.51</v>
      </c>
      <c r="M82" s="22">
        <f t="shared" si="11"/>
        <v>0</v>
      </c>
      <c r="N82" s="30">
        <f t="shared" si="10"/>
        <v>6.2946153846153843</v>
      </c>
      <c r="O82" s="3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6.25" x14ac:dyDescent="0.25">
      <c r="A83" s="5">
        <v>730303</v>
      </c>
      <c r="B83" s="17" t="s">
        <v>144</v>
      </c>
      <c r="C83" s="27" t="s">
        <v>72</v>
      </c>
      <c r="D83" s="23">
        <v>5500</v>
      </c>
      <c r="E83" s="23">
        <v>-1274.3399999999999</v>
      </c>
      <c r="F83" s="22">
        <f t="shared" si="6"/>
        <v>4225.66</v>
      </c>
      <c r="G83" s="23">
        <v>1528.53</v>
      </c>
      <c r="H83" s="23">
        <v>1528.53</v>
      </c>
      <c r="I83" s="22">
        <f t="shared" si="7"/>
        <v>1528.53</v>
      </c>
      <c r="J83" s="22">
        <v>1376.13</v>
      </c>
      <c r="K83" s="22">
        <f t="shared" si="8"/>
        <v>2697.13</v>
      </c>
      <c r="L83" s="22">
        <f t="shared" si="9"/>
        <v>2697.13</v>
      </c>
      <c r="M83" s="22">
        <f t="shared" si="11"/>
        <v>152.39999999999986</v>
      </c>
      <c r="N83" s="30">
        <f t="shared" si="10"/>
        <v>36.172574225091466</v>
      </c>
      <c r="O83" s="3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5">
        <v>730402</v>
      </c>
      <c r="B84" s="18" t="s">
        <v>165</v>
      </c>
      <c r="C84" s="27" t="s">
        <v>107</v>
      </c>
      <c r="D84" s="23">
        <v>245959.03</v>
      </c>
      <c r="E84" s="23">
        <v>-45664.47</v>
      </c>
      <c r="F84" s="22">
        <f t="shared" si="6"/>
        <v>200294.56</v>
      </c>
      <c r="G84" s="23">
        <v>0</v>
      </c>
      <c r="H84" s="23">
        <v>0</v>
      </c>
      <c r="I84" s="22">
        <f t="shared" si="7"/>
        <v>0</v>
      </c>
      <c r="J84" s="23">
        <v>0</v>
      </c>
      <c r="K84" s="22">
        <f t="shared" si="8"/>
        <v>200294.56</v>
      </c>
      <c r="L84" s="22">
        <f t="shared" si="9"/>
        <v>200294.56</v>
      </c>
      <c r="M84" s="22">
        <f t="shared" si="11"/>
        <v>0</v>
      </c>
      <c r="N84" s="30">
        <f t="shared" si="10"/>
        <v>0</v>
      </c>
      <c r="O84" s="3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5">
        <v>730404</v>
      </c>
      <c r="B85" s="18" t="s">
        <v>165</v>
      </c>
      <c r="C85" s="27" t="s">
        <v>73</v>
      </c>
      <c r="D85" s="23">
        <v>31800</v>
      </c>
      <c r="E85" s="23">
        <v>17036</v>
      </c>
      <c r="F85" s="22">
        <f t="shared" si="6"/>
        <v>48836</v>
      </c>
      <c r="G85" s="23">
        <v>6295</v>
      </c>
      <c r="H85" s="23">
        <v>6295</v>
      </c>
      <c r="I85" s="22">
        <f t="shared" si="7"/>
        <v>6295</v>
      </c>
      <c r="J85" s="23">
        <v>6295</v>
      </c>
      <c r="K85" s="22">
        <f t="shared" si="8"/>
        <v>42541</v>
      </c>
      <c r="L85" s="22">
        <f t="shared" si="9"/>
        <v>42541</v>
      </c>
      <c r="M85" s="22">
        <f t="shared" si="11"/>
        <v>0</v>
      </c>
      <c r="N85" s="30">
        <f t="shared" si="10"/>
        <v>12.890081087722171</v>
      </c>
      <c r="O85" s="3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5">
        <v>730405</v>
      </c>
      <c r="B86" s="18" t="s">
        <v>165</v>
      </c>
      <c r="C86" s="27" t="s">
        <v>108</v>
      </c>
      <c r="D86" s="23">
        <v>20200</v>
      </c>
      <c r="E86" s="23">
        <v>-5000</v>
      </c>
      <c r="F86" s="22">
        <f t="shared" si="6"/>
        <v>15200</v>
      </c>
      <c r="G86" s="23">
        <v>5647.22</v>
      </c>
      <c r="H86" s="23">
        <v>5647.22</v>
      </c>
      <c r="I86" s="22">
        <f t="shared" si="7"/>
        <v>5647.22</v>
      </c>
      <c r="J86" s="22">
        <v>5647.22</v>
      </c>
      <c r="K86" s="22">
        <f t="shared" si="8"/>
        <v>9552.7799999999988</v>
      </c>
      <c r="L86" s="22">
        <f t="shared" si="9"/>
        <v>9552.7799999999988</v>
      </c>
      <c r="M86" s="22">
        <f t="shared" si="11"/>
        <v>0</v>
      </c>
      <c r="N86" s="30">
        <f t="shared" si="10"/>
        <v>37.152763157894739</v>
      </c>
      <c r="O86" s="3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5">
        <v>734017</v>
      </c>
      <c r="B87" s="18" t="s">
        <v>165</v>
      </c>
      <c r="C87" s="27" t="s">
        <v>109</v>
      </c>
      <c r="D87" s="23">
        <v>315967.83</v>
      </c>
      <c r="E87" s="23">
        <v>391120.06</v>
      </c>
      <c r="F87" s="22">
        <f t="shared" si="6"/>
        <v>707087.89</v>
      </c>
      <c r="G87" s="23">
        <v>205337.95</v>
      </c>
      <c r="H87" s="23">
        <v>205337.95</v>
      </c>
      <c r="I87" s="22">
        <f t="shared" si="7"/>
        <v>205337.95</v>
      </c>
      <c r="J87" s="22">
        <f t="shared" si="7"/>
        <v>205337.95</v>
      </c>
      <c r="K87" s="22">
        <f t="shared" si="8"/>
        <v>501749.94</v>
      </c>
      <c r="L87" s="22">
        <f t="shared" si="9"/>
        <v>501749.94</v>
      </c>
      <c r="M87" s="22">
        <f t="shared" si="11"/>
        <v>0</v>
      </c>
      <c r="N87" s="30">
        <f t="shared" si="10"/>
        <v>29.039947212219968</v>
      </c>
      <c r="O87" s="3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5">
        <v>730418</v>
      </c>
      <c r="B88" s="18" t="s">
        <v>165</v>
      </c>
      <c r="C88" s="27" t="s">
        <v>110</v>
      </c>
      <c r="D88" s="23">
        <v>193535.71</v>
      </c>
      <c r="E88" s="23">
        <v>35005.519999999997</v>
      </c>
      <c r="F88" s="22">
        <f t="shared" si="6"/>
        <v>228541.22999999998</v>
      </c>
      <c r="G88" s="23">
        <v>44573.03</v>
      </c>
      <c r="H88" s="23">
        <v>44573.03</v>
      </c>
      <c r="I88" s="22">
        <f t="shared" si="7"/>
        <v>44573.03</v>
      </c>
      <c r="J88" s="23">
        <v>19980.25</v>
      </c>
      <c r="K88" s="22">
        <f t="shared" si="8"/>
        <v>183968.19999999998</v>
      </c>
      <c r="L88" s="22">
        <f t="shared" si="9"/>
        <v>183968.19999999998</v>
      </c>
      <c r="M88" s="22">
        <f t="shared" si="11"/>
        <v>24592.78</v>
      </c>
      <c r="N88" s="30">
        <f t="shared" si="10"/>
        <v>19.503277373627508</v>
      </c>
      <c r="O88" s="3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5">
        <v>730425</v>
      </c>
      <c r="B89" s="18" t="s">
        <v>165</v>
      </c>
      <c r="C89" s="27" t="s">
        <v>111</v>
      </c>
      <c r="D89" s="23">
        <v>94729.56</v>
      </c>
      <c r="E89" s="23">
        <v>100670.44</v>
      </c>
      <c r="F89" s="22">
        <f t="shared" si="6"/>
        <v>195400</v>
      </c>
      <c r="G89" s="23">
        <v>16084.72</v>
      </c>
      <c r="H89" s="23">
        <v>16084.72</v>
      </c>
      <c r="I89" s="22">
        <f t="shared" si="7"/>
        <v>16084.72</v>
      </c>
      <c r="J89" s="23">
        <v>1889.95</v>
      </c>
      <c r="K89" s="22">
        <f t="shared" si="8"/>
        <v>179315.28</v>
      </c>
      <c r="L89" s="22">
        <f t="shared" si="9"/>
        <v>179315.28</v>
      </c>
      <c r="M89" s="22">
        <f t="shared" si="11"/>
        <v>14194.769999999999</v>
      </c>
      <c r="N89" s="30">
        <f t="shared" si="10"/>
        <v>8.2316888433981585</v>
      </c>
      <c r="O89" s="3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5">
        <v>730504</v>
      </c>
      <c r="B90" s="18" t="s">
        <v>160</v>
      </c>
      <c r="C90" s="27" t="s">
        <v>112</v>
      </c>
      <c r="D90" s="23">
        <v>10000</v>
      </c>
      <c r="E90" s="23">
        <v>70000</v>
      </c>
      <c r="F90" s="22">
        <f t="shared" si="6"/>
        <v>80000</v>
      </c>
      <c r="G90" s="23">
        <v>9850</v>
      </c>
      <c r="H90" s="23">
        <v>9850</v>
      </c>
      <c r="I90" s="22">
        <f t="shared" si="7"/>
        <v>9850</v>
      </c>
      <c r="J90" s="23">
        <v>9850</v>
      </c>
      <c r="K90" s="22">
        <f t="shared" si="8"/>
        <v>70150</v>
      </c>
      <c r="L90" s="22">
        <f t="shared" si="9"/>
        <v>70150</v>
      </c>
      <c r="M90" s="22">
        <f t="shared" si="11"/>
        <v>0</v>
      </c>
      <c r="N90" s="30">
        <f t="shared" si="10"/>
        <v>12.3125</v>
      </c>
      <c r="O90" s="3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5">
        <v>730601</v>
      </c>
      <c r="B91" s="18" t="s">
        <v>166</v>
      </c>
      <c r="C91" s="27" t="s">
        <v>76</v>
      </c>
      <c r="D91" s="23">
        <v>0</v>
      </c>
      <c r="E91" s="23">
        <v>90000</v>
      </c>
      <c r="F91" s="22">
        <f t="shared" si="6"/>
        <v>90000</v>
      </c>
      <c r="G91" s="23">
        <v>0</v>
      </c>
      <c r="H91" s="23">
        <v>0</v>
      </c>
      <c r="I91" s="22">
        <f t="shared" si="7"/>
        <v>0</v>
      </c>
      <c r="J91" s="23">
        <v>0</v>
      </c>
      <c r="K91" s="22">
        <f t="shared" si="8"/>
        <v>90000</v>
      </c>
      <c r="L91" s="22">
        <f t="shared" si="9"/>
        <v>90000</v>
      </c>
      <c r="M91" s="22">
        <f t="shared" si="11"/>
        <v>0</v>
      </c>
      <c r="N91" s="30">
        <f t="shared" si="10"/>
        <v>0</v>
      </c>
      <c r="O91" s="3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5">
        <v>730604</v>
      </c>
      <c r="B92" s="18" t="s">
        <v>166</v>
      </c>
      <c r="C92" s="27" t="s">
        <v>113</v>
      </c>
      <c r="D92" s="23">
        <v>97789.91</v>
      </c>
      <c r="E92" s="23">
        <v>-33628.730000000003</v>
      </c>
      <c r="F92" s="22">
        <f t="shared" si="6"/>
        <v>64161.18</v>
      </c>
      <c r="G92" s="23">
        <v>64161.18</v>
      </c>
      <c r="H92" s="23">
        <v>64161.18</v>
      </c>
      <c r="I92" s="22">
        <f t="shared" si="7"/>
        <v>64161.18</v>
      </c>
      <c r="J92" s="22">
        <f t="shared" si="7"/>
        <v>64161.18</v>
      </c>
      <c r="K92" s="22">
        <f t="shared" si="8"/>
        <v>0</v>
      </c>
      <c r="L92" s="22">
        <f t="shared" si="9"/>
        <v>0</v>
      </c>
      <c r="M92" s="22">
        <f t="shared" si="11"/>
        <v>0</v>
      </c>
      <c r="N92" s="30">
        <f t="shared" si="10"/>
        <v>100</v>
      </c>
      <c r="O92" s="3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5">
        <v>730605</v>
      </c>
      <c r="B93" s="18" t="s">
        <v>166</v>
      </c>
      <c r="C93" s="27" t="s">
        <v>114</v>
      </c>
      <c r="D93" s="23">
        <v>89431</v>
      </c>
      <c r="E93" s="23">
        <v>45596</v>
      </c>
      <c r="F93" s="22">
        <f t="shared" si="6"/>
        <v>135027</v>
      </c>
      <c r="G93" s="23">
        <v>0</v>
      </c>
      <c r="H93" s="23">
        <v>0</v>
      </c>
      <c r="I93" s="22">
        <f t="shared" si="7"/>
        <v>0</v>
      </c>
      <c r="J93" s="23">
        <v>0</v>
      </c>
      <c r="K93" s="22">
        <f t="shared" si="8"/>
        <v>135027</v>
      </c>
      <c r="L93" s="22">
        <f t="shared" si="9"/>
        <v>135027</v>
      </c>
      <c r="M93" s="22">
        <f t="shared" si="11"/>
        <v>0</v>
      </c>
      <c r="N93" s="30">
        <f t="shared" si="10"/>
        <v>0</v>
      </c>
      <c r="O93" s="3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5">
        <v>730609</v>
      </c>
      <c r="B94" s="18" t="s">
        <v>166</v>
      </c>
      <c r="C94" s="27" t="s">
        <v>115</v>
      </c>
      <c r="D94" s="23">
        <v>3100</v>
      </c>
      <c r="E94" s="23">
        <v>-1600</v>
      </c>
      <c r="F94" s="22">
        <f t="shared" si="6"/>
        <v>1500</v>
      </c>
      <c r="G94" s="23">
        <v>0</v>
      </c>
      <c r="H94" s="23">
        <v>0</v>
      </c>
      <c r="I94" s="22">
        <f t="shared" si="7"/>
        <v>0</v>
      </c>
      <c r="J94" s="23">
        <v>0</v>
      </c>
      <c r="K94" s="22">
        <f t="shared" si="8"/>
        <v>1500</v>
      </c>
      <c r="L94" s="22">
        <f t="shared" si="9"/>
        <v>1500</v>
      </c>
      <c r="M94" s="22">
        <f t="shared" si="11"/>
        <v>0</v>
      </c>
      <c r="N94" s="30">
        <f t="shared" si="10"/>
        <v>0</v>
      </c>
      <c r="O94" s="3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5">
        <v>730612</v>
      </c>
      <c r="B95" s="18" t="s">
        <v>166</v>
      </c>
      <c r="C95" s="27" t="s">
        <v>116</v>
      </c>
      <c r="D95" s="23">
        <v>7405</v>
      </c>
      <c r="E95" s="23">
        <v>-3921</v>
      </c>
      <c r="F95" s="22">
        <f t="shared" si="6"/>
        <v>3484</v>
      </c>
      <c r="G95" s="23">
        <v>0</v>
      </c>
      <c r="H95" s="23">
        <v>0</v>
      </c>
      <c r="I95" s="22">
        <f t="shared" si="7"/>
        <v>0</v>
      </c>
      <c r="J95" s="23">
        <v>0</v>
      </c>
      <c r="K95" s="22">
        <f t="shared" si="8"/>
        <v>3484</v>
      </c>
      <c r="L95" s="22">
        <f t="shared" si="9"/>
        <v>3484</v>
      </c>
      <c r="M95" s="22">
        <f t="shared" si="11"/>
        <v>0</v>
      </c>
      <c r="N95" s="30">
        <f t="shared" si="10"/>
        <v>0</v>
      </c>
      <c r="O95" s="3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5">
        <v>730613</v>
      </c>
      <c r="B96" s="18" t="s">
        <v>166</v>
      </c>
      <c r="C96" s="27" t="s">
        <v>117</v>
      </c>
      <c r="D96" s="23">
        <v>8370</v>
      </c>
      <c r="E96" s="23">
        <v>10732</v>
      </c>
      <c r="F96" s="22">
        <f t="shared" si="6"/>
        <v>19102</v>
      </c>
      <c r="G96" s="23">
        <v>0</v>
      </c>
      <c r="H96" s="23">
        <v>0</v>
      </c>
      <c r="I96" s="22">
        <f t="shared" si="7"/>
        <v>0</v>
      </c>
      <c r="J96" s="23">
        <v>0</v>
      </c>
      <c r="K96" s="22">
        <f t="shared" si="8"/>
        <v>19102</v>
      </c>
      <c r="L96" s="22">
        <f t="shared" si="9"/>
        <v>19102</v>
      </c>
      <c r="M96" s="22">
        <f t="shared" si="11"/>
        <v>0</v>
      </c>
      <c r="N96" s="30">
        <f t="shared" si="10"/>
        <v>0</v>
      </c>
      <c r="O96" s="3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5">
        <v>730704</v>
      </c>
      <c r="B97" s="18" t="s">
        <v>162</v>
      </c>
      <c r="C97" s="27" t="s">
        <v>80</v>
      </c>
      <c r="D97" s="23">
        <v>2500</v>
      </c>
      <c r="E97" s="23">
        <v>300</v>
      </c>
      <c r="F97" s="22">
        <f t="shared" si="6"/>
        <v>2800</v>
      </c>
      <c r="G97" s="23">
        <v>760</v>
      </c>
      <c r="H97" s="23">
        <v>760</v>
      </c>
      <c r="I97" s="22">
        <f t="shared" si="7"/>
        <v>760</v>
      </c>
      <c r="J97" s="23">
        <v>760</v>
      </c>
      <c r="K97" s="22">
        <f t="shared" si="8"/>
        <v>2040</v>
      </c>
      <c r="L97" s="22">
        <f t="shared" si="9"/>
        <v>2040</v>
      </c>
      <c r="M97" s="22">
        <f t="shared" si="11"/>
        <v>0</v>
      </c>
      <c r="N97" s="30">
        <f t="shared" si="10"/>
        <v>27.142857142857142</v>
      </c>
      <c r="O97" s="3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5">
        <v>730801</v>
      </c>
      <c r="B98" s="18" t="s">
        <v>167</v>
      </c>
      <c r="C98" s="27" t="s">
        <v>81</v>
      </c>
      <c r="D98" s="23">
        <v>6000</v>
      </c>
      <c r="E98" s="23">
        <v>7379.14</v>
      </c>
      <c r="F98" s="22">
        <f t="shared" si="6"/>
        <v>13379.14</v>
      </c>
      <c r="G98" s="23">
        <v>7265.68</v>
      </c>
      <c r="H98" s="23">
        <v>7265.68</v>
      </c>
      <c r="I98" s="22">
        <f t="shared" si="7"/>
        <v>7265.68</v>
      </c>
      <c r="J98" s="22">
        <f t="shared" si="7"/>
        <v>7265.68</v>
      </c>
      <c r="K98" s="22">
        <f t="shared" si="8"/>
        <v>6113.4599999999991</v>
      </c>
      <c r="L98" s="22">
        <f t="shared" si="9"/>
        <v>6113.4599999999991</v>
      </c>
      <c r="M98" s="22">
        <f t="shared" si="11"/>
        <v>0</v>
      </c>
      <c r="N98" s="30">
        <f t="shared" si="10"/>
        <v>54.306031628340847</v>
      </c>
      <c r="O98" s="3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5">
        <v>730802</v>
      </c>
      <c r="B99" s="18" t="s">
        <v>167</v>
      </c>
      <c r="C99" s="27" t="s">
        <v>82</v>
      </c>
      <c r="D99" s="23">
        <v>23455</v>
      </c>
      <c r="E99" s="23">
        <v>-19588.400000000001</v>
      </c>
      <c r="F99" s="22">
        <f t="shared" si="6"/>
        <v>3866.5999999999985</v>
      </c>
      <c r="G99" s="23">
        <v>2515.5</v>
      </c>
      <c r="H99" s="23">
        <v>2515.5</v>
      </c>
      <c r="I99" s="22">
        <f t="shared" si="7"/>
        <v>2515.5</v>
      </c>
      <c r="J99" s="22">
        <f t="shared" si="7"/>
        <v>2515.5</v>
      </c>
      <c r="K99" s="22">
        <f t="shared" si="8"/>
        <v>1351.0999999999985</v>
      </c>
      <c r="L99" s="22">
        <f t="shared" si="9"/>
        <v>1351.0999999999985</v>
      </c>
      <c r="M99" s="22">
        <f t="shared" si="11"/>
        <v>0</v>
      </c>
      <c r="N99" s="30">
        <f t="shared" si="10"/>
        <v>65.05715615786481</v>
      </c>
      <c r="O99" s="3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5">
        <v>730803</v>
      </c>
      <c r="B100" s="18" t="s">
        <v>167</v>
      </c>
      <c r="C100" s="27" t="s">
        <v>118</v>
      </c>
      <c r="D100" s="23">
        <v>69504.41</v>
      </c>
      <c r="E100" s="23">
        <v>-20454.41</v>
      </c>
      <c r="F100" s="22">
        <f t="shared" si="6"/>
        <v>49050</v>
      </c>
      <c r="G100" s="23">
        <v>21462.38</v>
      </c>
      <c r="H100" s="23">
        <v>21462.38</v>
      </c>
      <c r="I100" s="22">
        <f t="shared" si="7"/>
        <v>21462.38</v>
      </c>
      <c r="J100" s="23">
        <v>375.59</v>
      </c>
      <c r="K100" s="22">
        <f t="shared" si="8"/>
        <v>27587.62</v>
      </c>
      <c r="L100" s="22">
        <f t="shared" si="9"/>
        <v>27587.62</v>
      </c>
      <c r="M100" s="22">
        <f t="shared" si="11"/>
        <v>21086.79</v>
      </c>
      <c r="N100" s="30">
        <f t="shared" si="10"/>
        <v>43.756126401630993</v>
      </c>
      <c r="O100" s="3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5">
        <v>730804</v>
      </c>
      <c r="B101" s="18" t="s">
        <v>167</v>
      </c>
      <c r="C101" s="27" t="s">
        <v>83</v>
      </c>
      <c r="D101" s="23">
        <v>4156.2299999999996</v>
      </c>
      <c r="E101" s="23">
        <v>2068.7199999999998</v>
      </c>
      <c r="F101" s="22">
        <f t="shared" si="6"/>
        <v>6224.9499999999989</v>
      </c>
      <c r="G101" s="23">
        <v>1932.44</v>
      </c>
      <c r="H101" s="23">
        <v>1932.44</v>
      </c>
      <c r="I101" s="22">
        <f t="shared" si="7"/>
        <v>1932.44</v>
      </c>
      <c r="J101" s="22">
        <f t="shared" si="7"/>
        <v>1932.44</v>
      </c>
      <c r="K101" s="22">
        <f t="shared" si="8"/>
        <v>4292.5099999999984</v>
      </c>
      <c r="L101" s="22">
        <f t="shared" si="9"/>
        <v>4292.5099999999984</v>
      </c>
      <c r="M101" s="22">
        <f t="shared" si="11"/>
        <v>0</v>
      </c>
      <c r="N101" s="30">
        <f t="shared" si="10"/>
        <v>31.043462196483514</v>
      </c>
      <c r="O101" s="3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5">
        <v>730805</v>
      </c>
      <c r="B102" s="18" t="s">
        <v>167</v>
      </c>
      <c r="C102" s="27" t="s">
        <v>84</v>
      </c>
      <c r="D102" s="23">
        <v>2000</v>
      </c>
      <c r="E102" s="23">
        <v>100</v>
      </c>
      <c r="F102" s="22">
        <f t="shared" si="6"/>
        <v>2100</v>
      </c>
      <c r="G102" s="23">
        <v>1520.95</v>
      </c>
      <c r="H102" s="23">
        <v>1520.95</v>
      </c>
      <c r="I102" s="22">
        <f t="shared" si="7"/>
        <v>1520.95</v>
      </c>
      <c r="J102" s="22">
        <f t="shared" si="7"/>
        <v>1520.95</v>
      </c>
      <c r="K102" s="22">
        <f t="shared" si="8"/>
        <v>579.04999999999995</v>
      </c>
      <c r="L102" s="22">
        <f t="shared" si="9"/>
        <v>579.04999999999995</v>
      </c>
      <c r="M102" s="22">
        <f t="shared" si="11"/>
        <v>0</v>
      </c>
      <c r="N102" s="30">
        <f t="shared" si="10"/>
        <v>72.42619047619047</v>
      </c>
      <c r="O102" s="3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5">
        <v>730807</v>
      </c>
      <c r="B103" s="18" t="s">
        <v>167</v>
      </c>
      <c r="C103" s="27" t="s">
        <v>85</v>
      </c>
      <c r="D103" s="23">
        <v>0</v>
      </c>
      <c r="E103" s="23">
        <v>2300</v>
      </c>
      <c r="F103" s="22">
        <f t="shared" si="6"/>
        <v>2300</v>
      </c>
      <c r="G103" s="23">
        <v>0</v>
      </c>
      <c r="H103" s="23">
        <v>0</v>
      </c>
      <c r="I103" s="22">
        <f t="shared" si="7"/>
        <v>0</v>
      </c>
      <c r="J103" s="23">
        <v>0</v>
      </c>
      <c r="K103" s="22">
        <f t="shared" si="8"/>
        <v>2300</v>
      </c>
      <c r="L103" s="22">
        <f t="shared" si="9"/>
        <v>2300</v>
      </c>
      <c r="M103" s="22">
        <f t="shared" si="11"/>
        <v>0</v>
      </c>
      <c r="N103" s="30">
        <f t="shared" si="10"/>
        <v>0</v>
      </c>
      <c r="O103" s="3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5">
        <v>730809</v>
      </c>
      <c r="B104" s="18" t="s">
        <v>167</v>
      </c>
      <c r="C104" s="27" t="s">
        <v>119</v>
      </c>
      <c r="D104" s="23">
        <v>200</v>
      </c>
      <c r="E104" s="23">
        <v>-200</v>
      </c>
      <c r="F104" s="22">
        <f t="shared" si="6"/>
        <v>0</v>
      </c>
      <c r="G104" s="23">
        <v>0</v>
      </c>
      <c r="H104" s="23">
        <v>0</v>
      </c>
      <c r="I104" s="22">
        <f t="shared" si="7"/>
        <v>0</v>
      </c>
      <c r="J104" s="23">
        <v>0</v>
      </c>
      <c r="K104" s="22">
        <f t="shared" si="8"/>
        <v>0</v>
      </c>
      <c r="L104" s="22">
        <f t="shared" si="9"/>
        <v>0</v>
      </c>
      <c r="M104" s="22">
        <f t="shared" si="11"/>
        <v>0</v>
      </c>
      <c r="N104" s="30">
        <v>0</v>
      </c>
      <c r="O104" s="3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5">
        <v>730811</v>
      </c>
      <c r="B105" s="18" t="s">
        <v>167</v>
      </c>
      <c r="C105" s="27" t="s">
        <v>120</v>
      </c>
      <c r="D105" s="23">
        <v>78462</v>
      </c>
      <c r="E105" s="23">
        <v>-21589.86</v>
      </c>
      <c r="F105" s="22">
        <f t="shared" si="6"/>
        <v>56872.14</v>
      </c>
      <c r="G105" s="23">
        <v>846.74</v>
      </c>
      <c r="H105" s="23">
        <v>846.74</v>
      </c>
      <c r="I105" s="22">
        <f t="shared" si="7"/>
        <v>846.74</v>
      </c>
      <c r="J105" s="22">
        <f t="shared" si="7"/>
        <v>846.74</v>
      </c>
      <c r="K105" s="22">
        <f t="shared" si="8"/>
        <v>56025.4</v>
      </c>
      <c r="L105" s="22">
        <f t="shared" si="9"/>
        <v>56025.4</v>
      </c>
      <c r="M105" s="22">
        <f t="shared" si="11"/>
        <v>0</v>
      </c>
      <c r="N105" s="30">
        <f t="shared" si="10"/>
        <v>1.4888484941836195</v>
      </c>
      <c r="O105" s="3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5">
        <v>730812</v>
      </c>
      <c r="B106" s="18" t="s">
        <v>167</v>
      </c>
      <c r="C106" s="27" t="s">
        <v>121</v>
      </c>
      <c r="D106" s="23">
        <v>2282.67</v>
      </c>
      <c r="E106" s="23">
        <v>8208.08</v>
      </c>
      <c r="F106" s="22">
        <f t="shared" si="6"/>
        <v>10490.75</v>
      </c>
      <c r="G106" s="23">
        <v>3097.71</v>
      </c>
      <c r="H106" s="23">
        <v>3097.71</v>
      </c>
      <c r="I106" s="22">
        <f t="shared" si="7"/>
        <v>3097.71</v>
      </c>
      <c r="J106" s="22">
        <f t="shared" si="7"/>
        <v>3097.71</v>
      </c>
      <c r="K106" s="22">
        <f t="shared" si="8"/>
        <v>7393.04</v>
      </c>
      <c r="L106" s="22">
        <f t="shared" si="9"/>
        <v>7393.04</v>
      </c>
      <c r="M106" s="22">
        <f t="shared" si="11"/>
        <v>0</v>
      </c>
      <c r="N106" s="30">
        <f t="shared" si="10"/>
        <v>29.528012773157307</v>
      </c>
      <c r="O106" s="3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5">
        <v>730813</v>
      </c>
      <c r="B107" s="18" t="s">
        <v>167</v>
      </c>
      <c r="C107" s="27" t="s">
        <v>122</v>
      </c>
      <c r="D107" s="23">
        <v>71589.87</v>
      </c>
      <c r="E107" s="23">
        <v>47360.13</v>
      </c>
      <c r="F107" s="22">
        <f t="shared" si="6"/>
        <v>118950</v>
      </c>
      <c r="G107" s="23">
        <v>15025.83</v>
      </c>
      <c r="H107" s="23">
        <v>15025.83</v>
      </c>
      <c r="I107" s="22">
        <f t="shared" si="7"/>
        <v>15025.83</v>
      </c>
      <c r="J107" s="22">
        <f t="shared" si="7"/>
        <v>15025.83</v>
      </c>
      <c r="K107" s="22">
        <f t="shared" si="8"/>
        <v>103924.17</v>
      </c>
      <c r="L107" s="22">
        <f t="shared" si="9"/>
        <v>103924.17</v>
      </c>
      <c r="M107" s="22">
        <f t="shared" si="11"/>
        <v>0</v>
      </c>
      <c r="N107" s="30">
        <f t="shared" si="10"/>
        <v>12.632055485498109</v>
      </c>
      <c r="O107" s="3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5">
        <v>730814</v>
      </c>
      <c r="B108" s="18" t="s">
        <v>167</v>
      </c>
      <c r="C108" s="27" t="s">
        <v>123</v>
      </c>
      <c r="D108" s="23">
        <v>6480</v>
      </c>
      <c r="E108" s="23">
        <v>-133.82</v>
      </c>
      <c r="F108" s="22">
        <f t="shared" si="6"/>
        <v>6346.18</v>
      </c>
      <c r="G108" s="23">
        <v>2056.1999999999998</v>
      </c>
      <c r="H108" s="23">
        <v>2056.1999999999998</v>
      </c>
      <c r="I108" s="22">
        <f t="shared" si="7"/>
        <v>2056.1999999999998</v>
      </c>
      <c r="J108" s="22">
        <f t="shared" si="7"/>
        <v>2056.1999999999998</v>
      </c>
      <c r="K108" s="22">
        <f t="shared" si="8"/>
        <v>4289.9800000000005</v>
      </c>
      <c r="L108" s="22">
        <f t="shared" si="9"/>
        <v>4289.9800000000005</v>
      </c>
      <c r="M108" s="22">
        <f t="shared" si="11"/>
        <v>0</v>
      </c>
      <c r="N108" s="30">
        <f t="shared" si="10"/>
        <v>32.400593743007597</v>
      </c>
      <c r="O108" s="3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5">
        <v>730819</v>
      </c>
      <c r="B109" s="18" t="s">
        <v>167</v>
      </c>
      <c r="C109" s="27" t="s">
        <v>124</v>
      </c>
      <c r="D109" s="23">
        <v>10243</v>
      </c>
      <c r="E109" s="23">
        <v>-2543</v>
      </c>
      <c r="F109" s="22">
        <f t="shared" si="6"/>
        <v>7700</v>
      </c>
      <c r="G109" s="23">
        <v>673.2</v>
      </c>
      <c r="H109" s="23">
        <v>673.2</v>
      </c>
      <c r="I109" s="22">
        <f t="shared" si="7"/>
        <v>673.2</v>
      </c>
      <c r="J109" s="23">
        <v>11.78</v>
      </c>
      <c r="K109" s="22">
        <f t="shared" si="8"/>
        <v>7026.8</v>
      </c>
      <c r="L109" s="22">
        <f t="shared" si="9"/>
        <v>7026.8</v>
      </c>
      <c r="M109" s="22">
        <f t="shared" si="11"/>
        <v>661.42000000000007</v>
      </c>
      <c r="N109" s="30">
        <f t="shared" si="10"/>
        <v>8.7428571428571438</v>
      </c>
      <c r="O109" s="3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5">
        <v>730825</v>
      </c>
      <c r="B110" s="18" t="s">
        <v>167</v>
      </c>
      <c r="C110" s="27" t="s">
        <v>125</v>
      </c>
      <c r="D110" s="23">
        <v>0</v>
      </c>
      <c r="E110" s="23">
        <v>574</v>
      </c>
      <c r="F110" s="22">
        <f t="shared" si="6"/>
        <v>574</v>
      </c>
      <c r="G110" s="23">
        <v>0</v>
      </c>
      <c r="H110" s="23">
        <v>0</v>
      </c>
      <c r="I110" s="22">
        <f t="shared" si="7"/>
        <v>0</v>
      </c>
      <c r="J110" s="23">
        <v>0</v>
      </c>
      <c r="K110" s="22">
        <f t="shared" si="8"/>
        <v>574</v>
      </c>
      <c r="L110" s="22">
        <f t="shared" si="9"/>
        <v>574</v>
      </c>
      <c r="M110" s="22">
        <f t="shared" si="11"/>
        <v>0</v>
      </c>
      <c r="N110" s="30">
        <f t="shared" si="10"/>
        <v>0</v>
      </c>
      <c r="O110" s="3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5">
        <v>731406</v>
      </c>
      <c r="B111" s="18" t="s">
        <v>164</v>
      </c>
      <c r="C111" s="27" t="s">
        <v>126</v>
      </c>
      <c r="D111" s="23">
        <v>2853.7</v>
      </c>
      <c r="E111" s="23">
        <v>0</v>
      </c>
      <c r="F111" s="22">
        <f t="shared" si="6"/>
        <v>2853.7</v>
      </c>
      <c r="G111" s="23">
        <v>0</v>
      </c>
      <c r="H111" s="23">
        <v>0</v>
      </c>
      <c r="I111" s="22">
        <f t="shared" si="7"/>
        <v>0</v>
      </c>
      <c r="J111" s="23">
        <v>0</v>
      </c>
      <c r="K111" s="22">
        <f t="shared" si="8"/>
        <v>2853.7</v>
      </c>
      <c r="L111" s="22">
        <f t="shared" si="9"/>
        <v>2853.7</v>
      </c>
      <c r="M111" s="22">
        <f t="shared" si="11"/>
        <v>0</v>
      </c>
      <c r="N111" s="30">
        <f t="shared" si="10"/>
        <v>0</v>
      </c>
      <c r="O111" s="3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5">
        <v>731407</v>
      </c>
      <c r="B112" s="18" t="s">
        <v>164</v>
      </c>
      <c r="C112" s="27" t="s">
        <v>88</v>
      </c>
      <c r="D112" s="23">
        <v>50</v>
      </c>
      <c r="E112" s="23">
        <v>0</v>
      </c>
      <c r="F112" s="22">
        <f t="shared" si="6"/>
        <v>50</v>
      </c>
      <c r="G112" s="23">
        <v>0</v>
      </c>
      <c r="H112" s="23">
        <v>0</v>
      </c>
      <c r="I112" s="22">
        <f t="shared" si="7"/>
        <v>0</v>
      </c>
      <c r="J112" s="23">
        <v>0</v>
      </c>
      <c r="K112" s="22">
        <f t="shared" si="8"/>
        <v>50</v>
      </c>
      <c r="L112" s="22">
        <f t="shared" si="9"/>
        <v>50</v>
      </c>
      <c r="M112" s="22">
        <f t="shared" si="11"/>
        <v>0</v>
      </c>
      <c r="N112" s="30">
        <f t="shared" si="10"/>
        <v>0</v>
      </c>
      <c r="O112" s="3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5">
        <v>731512</v>
      </c>
      <c r="B113" s="18" t="s">
        <v>168</v>
      </c>
      <c r="C113" s="29" t="s">
        <v>172</v>
      </c>
      <c r="D113" s="23">
        <v>2970</v>
      </c>
      <c r="E113" s="23">
        <v>-2970</v>
      </c>
      <c r="F113" s="22">
        <f t="shared" si="6"/>
        <v>0</v>
      </c>
      <c r="G113" s="23">
        <v>0</v>
      </c>
      <c r="H113" s="23">
        <v>0</v>
      </c>
      <c r="I113" s="22">
        <f t="shared" si="7"/>
        <v>0</v>
      </c>
      <c r="J113" s="23">
        <v>0</v>
      </c>
      <c r="K113" s="22">
        <f t="shared" si="8"/>
        <v>0</v>
      </c>
      <c r="L113" s="22">
        <f t="shared" si="9"/>
        <v>0</v>
      </c>
      <c r="M113" s="22">
        <f t="shared" si="11"/>
        <v>0</v>
      </c>
      <c r="N113" s="30">
        <v>0</v>
      </c>
      <c r="O113" s="3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5">
        <v>750101</v>
      </c>
      <c r="B114" s="17" t="s">
        <v>145</v>
      </c>
      <c r="C114" s="27" t="s">
        <v>127</v>
      </c>
      <c r="D114" s="23">
        <v>4560144.09</v>
      </c>
      <c r="E114" s="23">
        <v>-204972.03</v>
      </c>
      <c r="F114" s="22">
        <f t="shared" si="6"/>
        <v>4355172.0599999996</v>
      </c>
      <c r="G114" s="23">
        <v>0</v>
      </c>
      <c r="H114" s="23">
        <v>0</v>
      </c>
      <c r="I114" s="22">
        <f t="shared" si="7"/>
        <v>0</v>
      </c>
      <c r="J114" s="23">
        <v>0</v>
      </c>
      <c r="K114" s="22">
        <f t="shared" si="8"/>
        <v>4355172.0599999996</v>
      </c>
      <c r="L114" s="22">
        <f t="shared" si="9"/>
        <v>4355172.0599999996</v>
      </c>
      <c r="M114" s="22">
        <f t="shared" si="11"/>
        <v>0</v>
      </c>
      <c r="N114" s="30">
        <f t="shared" si="10"/>
        <v>0</v>
      </c>
      <c r="O114" s="3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5">
        <v>750104</v>
      </c>
      <c r="B115" s="17" t="s">
        <v>145</v>
      </c>
      <c r="C115" s="27" t="s">
        <v>128</v>
      </c>
      <c r="D115" s="23">
        <v>2650720</v>
      </c>
      <c r="E115" s="23">
        <v>-1114864.68</v>
      </c>
      <c r="F115" s="22">
        <f t="shared" si="6"/>
        <v>1535855.32</v>
      </c>
      <c r="G115" s="23">
        <v>1503180.52</v>
      </c>
      <c r="H115" s="23">
        <v>1503180.52</v>
      </c>
      <c r="I115" s="22">
        <f t="shared" si="7"/>
        <v>1503180.52</v>
      </c>
      <c r="J115" s="23">
        <v>1503180.52</v>
      </c>
      <c r="K115" s="22">
        <f t="shared" si="8"/>
        <v>32674.800000000047</v>
      </c>
      <c r="L115" s="22">
        <f t="shared" si="9"/>
        <v>32674.800000000047</v>
      </c>
      <c r="M115" s="22">
        <f t="shared" si="11"/>
        <v>0</v>
      </c>
      <c r="N115" s="30">
        <f t="shared" si="10"/>
        <v>97.872533983213998</v>
      </c>
      <c r="O115" s="3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5">
        <v>750501</v>
      </c>
      <c r="B116" s="18" t="s">
        <v>169</v>
      </c>
      <c r="C116" s="27" t="s">
        <v>129</v>
      </c>
      <c r="D116" s="23">
        <v>240696.04</v>
      </c>
      <c r="E116" s="23">
        <v>-240696.04</v>
      </c>
      <c r="F116" s="22">
        <f t="shared" si="6"/>
        <v>0</v>
      </c>
      <c r="G116" s="23">
        <v>0</v>
      </c>
      <c r="H116" s="23">
        <v>0</v>
      </c>
      <c r="I116" s="22">
        <f t="shared" si="7"/>
        <v>0</v>
      </c>
      <c r="J116" s="23">
        <v>0</v>
      </c>
      <c r="K116" s="22">
        <f t="shared" si="8"/>
        <v>0</v>
      </c>
      <c r="L116" s="22">
        <f t="shared" si="9"/>
        <v>0</v>
      </c>
      <c r="M116" s="22">
        <f t="shared" si="11"/>
        <v>0</v>
      </c>
      <c r="N116" s="30">
        <v>0</v>
      </c>
      <c r="O116" s="3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5">
        <v>770102</v>
      </c>
      <c r="B117" s="17" t="s">
        <v>146</v>
      </c>
      <c r="C117" s="27" t="s">
        <v>130</v>
      </c>
      <c r="D117" s="23">
        <v>1500</v>
      </c>
      <c r="E117" s="23">
        <v>700</v>
      </c>
      <c r="F117" s="22">
        <f t="shared" si="6"/>
        <v>2200</v>
      </c>
      <c r="G117" s="23">
        <v>162</v>
      </c>
      <c r="H117" s="23">
        <v>162</v>
      </c>
      <c r="I117" s="22">
        <f t="shared" si="7"/>
        <v>162</v>
      </c>
      <c r="J117" s="23">
        <v>162</v>
      </c>
      <c r="K117" s="22">
        <f t="shared" si="8"/>
        <v>2038</v>
      </c>
      <c r="L117" s="22">
        <f t="shared" si="9"/>
        <v>2038</v>
      </c>
      <c r="M117" s="22">
        <f t="shared" si="11"/>
        <v>0</v>
      </c>
      <c r="N117" s="30">
        <f t="shared" si="10"/>
        <v>7.3636363636363642</v>
      </c>
      <c r="O117" s="3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5">
        <v>770203</v>
      </c>
      <c r="B118" s="17" t="s">
        <v>146</v>
      </c>
      <c r="C118" s="27" t="s">
        <v>93</v>
      </c>
      <c r="D118" s="23">
        <v>50</v>
      </c>
      <c r="E118" s="23">
        <v>0</v>
      </c>
      <c r="F118" s="22">
        <f t="shared" si="6"/>
        <v>50</v>
      </c>
      <c r="G118" s="23">
        <v>6.05</v>
      </c>
      <c r="H118" s="23">
        <v>6.05</v>
      </c>
      <c r="I118" s="22">
        <f t="shared" si="7"/>
        <v>6.05</v>
      </c>
      <c r="J118" s="23">
        <v>6.05</v>
      </c>
      <c r="K118" s="22">
        <f t="shared" si="8"/>
        <v>43.95</v>
      </c>
      <c r="L118" s="22">
        <f t="shared" si="9"/>
        <v>43.95</v>
      </c>
      <c r="M118" s="22">
        <f t="shared" si="11"/>
        <v>0</v>
      </c>
      <c r="N118" s="30">
        <f t="shared" si="10"/>
        <v>12.1</v>
      </c>
      <c r="O118" s="3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6.25" x14ac:dyDescent="0.25">
      <c r="A119" s="5">
        <v>780104</v>
      </c>
      <c r="B119" s="17" t="s">
        <v>147</v>
      </c>
      <c r="C119" s="27" t="s">
        <v>131</v>
      </c>
      <c r="D119" s="23">
        <v>36057.08</v>
      </c>
      <c r="E119" s="23">
        <v>85200</v>
      </c>
      <c r="F119" s="22">
        <f t="shared" si="6"/>
        <v>121257.08</v>
      </c>
      <c r="G119" s="23">
        <v>76200</v>
      </c>
      <c r="H119" s="23">
        <v>76200</v>
      </c>
      <c r="I119" s="22">
        <f t="shared" si="7"/>
        <v>76200</v>
      </c>
      <c r="J119" s="23">
        <v>56000</v>
      </c>
      <c r="K119" s="22">
        <f t="shared" si="8"/>
        <v>45057.08</v>
      </c>
      <c r="L119" s="22">
        <f t="shared" si="9"/>
        <v>45057.08</v>
      </c>
      <c r="M119" s="22">
        <f t="shared" si="11"/>
        <v>20200</v>
      </c>
      <c r="N119" s="30">
        <f t="shared" si="10"/>
        <v>62.841691388247192</v>
      </c>
      <c r="O119" s="3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9" x14ac:dyDescent="0.25">
      <c r="A120" s="5">
        <v>780204</v>
      </c>
      <c r="B120" s="17" t="s">
        <v>170</v>
      </c>
      <c r="C120" s="27" t="s">
        <v>132</v>
      </c>
      <c r="D120" s="23">
        <v>4258.29</v>
      </c>
      <c r="E120" s="23">
        <v>29371.71</v>
      </c>
      <c r="F120" s="22">
        <f t="shared" si="6"/>
        <v>33630</v>
      </c>
      <c r="G120" s="23">
        <v>0</v>
      </c>
      <c r="H120" s="23">
        <v>0</v>
      </c>
      <c r="I120" s="22">
        <f t="shared" si="7"/>
        <v>0</v>
      </c>
      <c r="J120" s="23">
        <v>0</v>
      </c>
      <c r="K120" s="22">
        <f t="shared" si="8"/>
        <v>33630</v>
      </c>
      <c r="L120" s="22">
        <f t="shared" si="9"/>
        <v>33630</v>
      </c>
      <c r="M120" s="22">
        <f t="shared" si="11"/>
        <v>0</v>
      </c>
      <c r="N120" s="30">
        <f t="shared" si="10"/>
        <v>0</v>
      </c>
      <c r="O120" s="3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6.25" x14ac:dyDescent="0.25">
      <c r="A121" s="5">
        <v>840103</v>
      </c>
      <c r="B121" s="17" t="s">
        <v>148</v>
      </c>
      <c r="C121" s="27" t="s">
        <v>133</v>
      </c>
      <c r="D121" s="23">
        <v>8333</v>
      </c>
      <c r="E121" s="23">
        <v>1767</v>
      </c>
      <c r="F121" s="22">
        <f t="shared" si="6"/>
        <v>10100</v>
      </c>
      <c r="G121" s="23">
        <v>0</v>
      </c>
      <c r="H121" s="23">
        <v>0</v>
      </c>
      <c r="I121" s="22">
        <f t="shared" si="7"/>
        <v>0</v>
      </c>
      <c r="J121" s="23">
        <v>0</v>
      </c>
      <c r="K121" s="22">
        <f t="shared" si="8"/>
        <v>10100</v>
      </c>
      <c r="L121" s="22">
        <f t="shared" si="9"/>
        <v>10100</v>
      </c>
      <c r="M121" s="22">
        <f t="shared" si="11"/>
        <v>0</v>
      </c>
      <c r="N121" s="30">
        <f t="shared" si="10"/>
        <v>0</v>
      </c>
      <c r="O121" s="3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6.25" x14ac:dyDescent="0.25">
      <c r="A122" s="5">
        <v>840104</v>
      </c>
      <c r="B122" s="17" t="s">
        <v>148</v>
      </c>
      <c r="C122" s="27" t="s">
        <v>86</v>
      </c>
      <c r="D122" s="23">
        <v>3550</v>
      </c>
      <c r="E122" s="23">
        <v>16760</v>
      </c>
      <c r="F122" s="22">
        <f t="shared" si="6"/>
        <v>20310</v>
      </c>
      <c r="G122" s="23">
        <v>9573</v>
      </c>
      <c r="H122" s="23">
        <v>9573</v>
      </c>
      <c r="I122" s="22">
        <f t="shared" si="7"/>
        <v>9573</v>
      </c>
      <c r="J122" s="23">
        <v>137.61000000000001</v>
      </c>
      <c r="K122" s="22">
        <f t="shared" si="8"/>
        <v>10737</v>
      </c>
      <c r="L122" s="22">
        <f t="shared" si="9"/>
        <v>10737</v>
      </c>
      <c r="M122" s="22">
        <f t="shared" si="11"/>
        <v>9435.39</v>
      </c>
      <c r="N122" s="30">
        <f t="shared" si="10"/>
        <v>47.134416543574595</v>
      </c>
      <c r="O122" s="3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6.25" x14ac:dyDescent="0.25">
      <c r="A123" s="5">
        <v>840105</v>
      </c>
      <c r="B123" s="17" t="s">
        <v>148</v>
      </c>
      <c r="C123" s="27" t="s">
        <v>134</v>
      </c>
      <c r="D123" s="23">
        <v>0</v>
      </c>
      <c r="E123" s="23">
        <v>80000</v>
      </c>
      <c r="F123" s="22">
        <f t="shared" si="6"/>
        <v>80000</v>
      </c>
      <c r="G123" s="23">
        <v>71426.78</v>
      </c>
      <c r="H123" s="23">
        <v>71426.78</v>
      </c>
      <c r="I123" s="22">
        <f t="shared" si="7"/>
        <v>71426.78</v>
      </c>
      <c r="J123" s="22">
        <f t="shared" si="7"/>
        <v>71426.78</v>
      </c>
      <c r="K123" s="22">
        <f t="shared" si="8"/>
        <v>8573.2200000000012</v>
      </c>
      <c r="L123" s="22">
        <f t="shared" si="9"/>
        <v>8573.2200000000012</v>
      </c>
      <c r="M123" s="22">
        <f t="shared" si="11"/>
        <v>0</v>
      </c>
      <c r="N123" s="30">
        <f t="shared" si="10"/>
        <v>89.283474999999996</v>
      </c>
      <c r="O123" s="3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6.25" x14ac:dyDescent="0.25">
      <c r="A124" s="5">
        <v>840107</v>
      </c>
      <c r="B124" s="17" t="s">
        <v>148</v>
      </c>
      <c r="C124" s="27" t="s">
        <v>88</v>
      </c>
      <c r="D124" s="23">
        <v>32000</v>
      </c>
      <c r="E124" s="23">
        <v>24475</v>
      </c>
      <c r="F124" s="22">
        <f t="shared" si="6"/>
        <v>56475</v>
      </c>
      <c r="G124" s="23">
        <v>24485.89</v>
      </c>
      <c r="H124" s="23">
        <v>24485.89</v>
      </c>
      <c r="I124" s="22">
        <f t="shared" si="7"/>
        <v>24485.89</v>
      </c>
      <c r="J124" s="22">
        <f t="shared" si="7"/>
        <v>24485.89</v>
      </c>
      <c r="K124" s="22">
        <f t="shared" si="8"/>
        <v>31989.11</v>
      </c>
      <c r="L124" s="22">
        <f t="shared" si="9"/>
        <v>31989.11</v>
      </c>
      <c r="M124" s="22">
        <f t="shared" si="11"/>
        <v>0</v>
      </c>
      <c r="N124" s="30">
        <f t="shared" si="10"/>
        <v>43.357042939353697</v>
      </c>
      <c r="O124" s="3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5">
        <v>840301</v>
      </c>
      <c r="B125" s="18" t="s">
        <v>171</v>
      </c>
      <c r="C125" s="27" t="s">
        <v>135</v>
      </c>
      <c r="D125" s="23">
        <v>164112.23000000001</v>
      </c>
      <c r="E125" s="23">
        <v>-51290.25</v>
      </c>
      <c r="F125" s="22">
        <f t="shared" si="6"/>
        <v>112821.98000000001</v>
      </c>
      <c r="G125" s="23">
        <v>87821.98</v>
      </c>
      <c r="H125" s="23">
        <v>87821.98</v>
      </c>
      <c r="I125" s="22">
        <f t="shared" si="7"/>
        <v>87821.98</v>
      </c>
      <c r="J125" s="23">
        <v>87821.98</v>
      </c>
      <c r="K125" s="22">
        <f t="shared" si="8"/>
        <v>25000.000000000015</v>
      </c>
      <c r="L125" s="22">
        <f t="shared" si="9"/>
        <v>25000.000000000015</v>
      </c>
      <c r="M125" s="22">
        <f t="shared" si="11"/>
        <v>0</v>
      </c>
      <c r="N125" s="30">
        <f t="shared" si="10"/>
        <v>77.841197256066579</v>
      </c>
      <c r="O125" s="3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6.25" x14ac:dyDescent="0.25">
      <c r="A126" s="5">
        <v>960201</v>
      </c>
      <c r="B126" s="17" t="s">
        <v>149</v>
      </c>
      <c r="C126" s="27" t="s">
        <v>136</v>
      </c>
      <c r="D126" s="23">
        <v>325904.15000000002</v>
      </c>
      <c r="E126" s="23">
        <v>-63641.5</v>
      </c>
      <c r="F126" s="22">
        <f t="shared" si="6"/>
        <v>262262.65000000002</v>
      </c>
      <c r="G126" s="23">
        <v>240166.9</v>
      </c>
      <c r="H126" s="23">
        <v>240166.9</v>
      </c>
      <c r="I126" s="22">
        <f t="shared" si="7"/>
        <v>240166.9</v>
      </c>
      <c r="J126" s="22">
        <f t="shared" si="7"/>
        <v>240166.9</v>
      </c>
      <c r="K126" s="22">
        <f t="shared" si="8"/>
        <v>22095.750000000029</v>
      </c>
      <c r="L126" s="22">
        <f t="shared" si="9"/>
        <v>22095.750000000029</v>
      </c>
      <c r="M126" s="22">
        <f t="shared" si="11"/>
        <v>0</v>
      </c>
      <c r="N126" s="30">
        <f t="shared" si="10"/>
        <v>91.574953581838656</v>
      </c>
      <c r="O126" s="3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5">
        <v>970101</v>
      </c>
      <c r="B127" s="17" t="s">
        <v>150</v>
      </c>
      <c r="C127" s="27" t="s">
        <v>137</v>
      </c>
      <c r="D127" s="23">
        <v>910214.71</v>
      </c>
      <c r="E127" s="23">
        <v>-25893.23</v>
      </c>
      <c r="F127" s="22">
        <f t="shared" si="6"/>
        <v>884321.48</v>
      </c>
      <c r="G127" s="23">
        <v>870678.53</v>
      </c>
      <c r="H127" s="23">
        <v>870678.53</v>
      </c>
      <c r="I127" s="22">
        <f t="shared" si="7"/>
        <v>870678.53</v>
      </c>
      <c r="J127" s="22">
        <f t="shared" si="7"/>
        <v>870678.53</v>
      </c>
      <c r="K127" s="22">
        <f t="shared" si="8"/>
        <v>13642.949999999953</v>
      </c>
      <c r="L127" s="22">
        <f t="shared" si="9"/>
        <v>13642.949999999953</v>
      </c>
      <c r="M127" s="22">
        <f t="shared" si="11"/>
        <v>0</v>
      </c>
      <c r="N127" s="30">
        <f t="shared" si="10"/>
        <v>98.457240911981472</v>
      </c>
      <c r="O127" s="3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5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5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5.7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5.7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5.7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5.7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5.7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5.7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5.7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5.7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5.7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5.7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5.7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5.75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5.75" customHeight="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5.75" customHeight="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5.75" customHeight="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5.75" customHeight="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5.75" customHeight="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5.75" customHeight="1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5.75" customHeight="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5.75" customHeight="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5.75" customHeight="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5.75" customHeight="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5.75" customHeight="1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5.75" customHeight="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5.75" customHeight="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5.75" customHeight="1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5.75" customHeight="1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5.75" customHeight="1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5.75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5.75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5.75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5.75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5.75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5.75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5.75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5.75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5.75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5.75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5.75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5.75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5.75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5.75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5.75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5.75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5.75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5.75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5.75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5.75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5.75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5.75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5.75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5.75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5.75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5.75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6" t="s">
        <v>17</v>
      </c>
      <c r="B1" s="4" t="s">
        <v>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6" t="s">
        <v>19</v>
      </c>
      <c r="B2" s="20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6" t="s">
        <v>21</v>
      </c>
      <c r="B3" s="4" t="s">
        <v>152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6" t="s">
        <v>22</v>
      </c>
      <c r="B4" s="4" t="s">
        <v>151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6" t="s">
        <v>23</v>
      </c>
      <c r="B5" s="21" t="s">
        <v>154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6" t="s">
        <v>24</v>
      </c>
      <c r="B6" s="4" t="s">
        <v>153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7" t="s">
        <v>25</v>
      </c>
      <c r="B7" s="8" t="s">
        <v>26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9" t="s">
        <v>27</v>
      </c>
      <c r="B1" s="8" t="s">
        <v>28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9" t="s">
        <v>2</v>
      </c>
      <c r="B2" s="8" t="s">
        <v>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0" t="s">
        <v>30</v>
      </c>
      <c r="B3" s="10" t="s">
        <v>31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1" t="s">
        <v>0</v>
      </c>
      <c r="B4" s="12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1" t="s">
        <v>1</v>
      </c>
      <c r="B5" s="12" t="s">
        <v>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1" t="s">
        <v>2</v>
      </c>
      <c r="B6" s="12" t="s">
        <v>34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1" t="s">
        <v>3</v>
      </c>
      <c r="B7" s="12" t="s">
        <v>35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1" t="s">
        <v>4</v>
      </c>
      <c r="B8" s="12" t="s">
        <v>36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1" t="s">
        <v>5</v>
      </c>
      <c r="B9" s="12" t="s">
        <v>37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1" t="s">
        <v>6</v>
      </c>
      <c r="B10" s="12" t="s">
        <v>38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1" t="s">
        <v>7</v>
      </c>
      <c r="B11" s="12" t="s">
        <v>39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1" t="s">
        <v>8</v>
      </c>
      <c r="B12" s="12" t="s">
        <v>40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1" t="s">
        <v>9</v>
      </c>
      <c r="B13" s="12" t="s">
        <v>41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1" t="s">
        <v>10</v>
      </c>
      <c r="B14" s="12" t="s">
        <v>42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1" t="s">
        <v>11</v>
      </c>
      <c r="B15" s="12" t="s">
        <v>43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1" t="s">
        <v>12</v>
      </c>
      <c r="B16" s="12" t="s">
        <v>44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1" t="s">
        <v>13</v>
      </c>
      <c r="B17" s="12" t="s">
        <v>45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2024-01-24T20:31:01Z</dcterms:modified>
</cp:coreProperties>
</file>